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295" windowHeight="8820" tabRatio="601" activeTab="2"/>
  </bookViews>
  <sheets>
    <sheet name="Budget of Component I." sheetId="1" r:id="rId1"/>
    <sheet name="Detailed Budget of Comp. I." sheetId="2" r:id="rId2"/>
    <sheet name="Financing sources Comp. I" sheetId="3" r:id="rId3"/>
    <sheet name="Budget of Component II." sheetId="4" r:id="rId4"/>
    <sheet name="Detailed Budget of Comp. II." sheetId="5" r:id="rId5"/>
    <sheet name="Financing sources Component II" sheetId="6" r:id="rId6"/>
  </sheets>
  <externalReferences>
    <externalReference r:id="rId9"/>
  </externalReferences>
  <definedNames>
    <definedName name="_xlnm.Print_Titles" localSheetId="1">'Detailed Budget of Comp. I.'!$1:$4</definedName>
    <definedName name="_xlnm.Print_Titles" localSheetId="4">'Detailed Budget of Comp. II.'!$1:$4</definedName>
    <definedName name="_xlnm.Print_Area" localSheetId="1">'Detailed Budget of Comp. I.'!$A$1:$K$188</definedName>
    <definedName name="_xlnm.Print_Area" localSheetId="4">'Detailed Budget of Comp. II.'!$A$1:$K$188</definedName>
    <definedName name="_xlnm.Print_Area" localSheetId="2">'Financing sources Comp. I'!$A$1:$F$30</definedName>
    <definedName name="_xlnm.Print_Area" localSheetId="5">'Financing sources Component II'!$A$1:$F$30</definedName>
  </definedNames>
  <calcPr fullCalcOnLoad="1"/>
</workbook>
</file>

<file path=xl/sharedStrings.xml><?xml version="1.0" encoding="utf-8"?>
<sst xmlns="http://schemas.openxmlformats.org/spreadsheetml/2006/main" count="572" uniqueCount="220">
  <si>
    <t>Név</t>
  </si>
  <si>
    <t xml:space="preserve">3. </t>
  </si>
  <si>
    <t xml:space="preserve">4. </t>
  </si>
  <si>
    <t>Km</t>
  </si>
  <si>
    <t>1.1.</t>
  </si>
  <si>
    <t>1.2.</t>
  </si>
  <si>
    <t>2.1.</t>
  </si>
  <si>
    <t>2.2.</t>
  </si>
  <si>
    <t xml:space="preserve"> </t>
  </si>
  <si>
    <t>km</t>
  </si>
  <si>
    <t>1.</t>
  </si>
  <si>
    <t>2.</t>
  </si>
  <si>
    <t>Applicant's financial contribution</t>
  </si>
  <si>
    <t>Own financial contribution</t>
  </si>
  <si>
    <t>Financial contribution from partners and other organisations  (such as ):</t>
  </si>
  <si>
    <t>Name</t>
  </si>
  <si>
    <t>Conditions</t>
  </si>
  <si>
    <t xml:space="preserve">Total of financial contrubitions  /1.1. + 1.2./ (Minimum 5% of the total of expensable costs and in kind contributions)  </t>
  </si>
  <si>
    <t>Own contributions in kind</t>
  </si>
  <si>
    <t xml:space="preserve">Applicant's contribution in kind: </t>
  </si>
  <si>
    <t>Contribution in kind from partners and other organisations (such as):</t>
  </si>
  <si>
    <t xml:space="preserve">Content of contributions and method of calculating specified value </t>
  </si>
  <si>
    <t xml:space="preserve">Total of contributions in kind  </t>
  </si>
  <si>
    <t xml:space="preserve">Grant applied for in the application (Maximum 90% of the total value of expensable costs and in kind contributions) </t>
  </si>
  <si>
    <t>TOTAL</t>
  </si>
  <si>
    <t>Amount</t>
  </si>
  <si>
    <t>euro</t>
  </si>
  <si>
    <t>In percentage</t>
  </si>
  <si>
    <t>of the total</t>
  </si>
  <si>
    <t>Unit</t>
  </si>
  <si>
    <t># of units</t>
  </si>
  <si>
    <t>Unit rate (in EUR)</t>
  </si>
  <si>
    <t>Costs (in EUR)</t>
  </si>
  <si>
    <t>Calculated value in euro</t>
  </si>
  <si>
    <t>Total</t>
  </si>
  <si>
    <t xml:space="preserve">Applied grant </t>
  </si>
  <si>
    <t>Expenses</t>
  </si>
  <si>
    <t>Per month</t>
  </si>
  <si>
    <t>Per diem</t>
  </si>
  <si>
    <t xml:space="preserve">1.1. Wage costs /salaries (gross) -domestic project management / per person    </t>
  </si>
  <si>
    <t xml:space="preserve">   1.1.1. Project manager</t>
  </si>
  <si>
    <t xml:space="preserve">related fee </t>
  </si>
  <si>
    <t xml:space="preserve">   1.1.2. Professional manager </t>
  </si>
  <si>
    <t>1.1.3... Itemised wage costs/gross salary of other staff participating in project management and coordination (e.g. project leader, project organiser, coordinators appointed by partners, financial expert, project assistant /administrator)</t>
  </si>
  <si>
    <t>Event</t>
  </si>
  <si>
    <t xml:space="preserve">Page </t>
  </si>
  <si>
    <t xml:space="preserve">Event </t>
  </si>
  <si>
    <t>Flight or km</t>
  </si>
  <si>
    <t>Page</t>
  </si>
  <si>
    <t>Day</t>
  </si>
  <si>
    <t>Training package or page</t>
  </si>
  <si>
    <t>Device</t>
  </si>
  <si>
    <t>Per diem or hourly feej</t>
  </si>
  <si>
    <t xml:space="preserve">Project management subtotal Maximum 15% of applied grant) </t>
  </si>
  <si>
    <t>2. Professional development</t>
  </si>
  <si>
    <t>2.1 Developing the professional competence of the project staff training, courses, exchange of experiences, know-how transfer with the participation pf foreign partners)</t>
  </si>
  <si>
    <t xml:space="preserve">2.1.2. Wage costs /salaries (gross), foreign/international staff - per person </t>
  </si>
  <si>
    <t xml:space="preserve">   2.3.1. Local (foreign staff)</t>
  </si>
  <si>
    <t>2.3 Per diem for official missions/travel</t>
  </si>
  <si>
    <t xml:space="preserve">2.3.2. Foreign (domestic staff) </t>
  </si>
  <si>
    <t>2.4. Travel</t>
  </si>
  <si>
    <t xml:space="preserve">2.4.1. Domestic travel of project management staff </t>
  </si>
  <si>
    <t xml:space="preserve">2.4.2. Foreign travel </t>
  </si>
  <si>
    <t xml:space="preserve">2.1.5. Translation, interpreting </t>
  </si>
  <si>
    <t xml:space="preserve">2.1.5.1.Translation </t>
  </si>
  <si>
    <t>2.1.5.2. Interpreting</t>
  </si>
  <si>
    <t>2.1.6. Tangible training costs e.g. rent of venue, books etc.</t>
  </si>
  <si>
    <t>2.1.7. Costs of participating in training and exchange of experiences (e.g. course fee, travel etc.)</t>
  </si>
  <si>
    <t>2.1.8.Other, such as:</t>
  </si>
  <si>
    <t>2.2. Programme development: course material development and other service development activities, e.g. adapting the programmes or methods of foreign partners</t>
  </si>
  <si>
    <t>2.2.1. Wage costs</t>
  </si>
  <si>
    <t>related fee</t>
  </si>
  <si>
    <t>Professional development subtotal</t>
  </si>
  <si>
    <t>3. Selection and recruitment of the target group</t>
  </si>
  <si>
    <t>3.2. Travels</t>
  </si>
  <si>
    <t>3.3. Advertising costs</t>
  </si>
  <si>
    <t>3.4. Other costs</t>
  </si>
  <si>
    <t>Target group selection subtotal</t>
  </si>
  <si>
    <t>4. Improving the employability and labour market integration of the target group</t>
  </si>
  <si>
    <t>4.1. Wage costs / salaries</t>
  </si>
  <si>
    <t>4.1.1. E.g. Wage costs/salaries of mentors</t>
  </si>
  <si>
    <t xml:space="preserve">4.1.2. Other, such as: </t>
  </si>
  <si>
    <t>4.2. Tangible costs</t>
  </si>
  <si>
    <t>4.2.1. E.g. special training for employers -renting costs of venues and equipment</t>
  </si>
  <si>
    <t xml:space="preserve">4.2.2. Travel cost </t>
  </si>
  <si>
    <t xml:space="preserve">4.2.3. Other, such as </t>
  </si>
  <si>
    <t xml:space="preserve">Improving employability, assitance services subtotal </t>
  </si>
  <si>
    <t>5. Training of the target group (training by programmes or modules)</t>
  </si>
  <si>
    <t>5.1. Experts, traner fees</t>
  </si>
  <si>
    <t xml:space="preserve">5.2. Rent costs (training equipment, venue) </t>
  </si>
  <si>
    <t xml:space="preserve">5.3. Costs of book and training material provided for participants </t>
  </si>
  <si>
    <t>5.4. Material and energy costs during training</t>
  </si>
  <si>
    <t>5.5. Exam and examination fees</t>
  </si>
  <si>
    <t>5.6. Training fee /school fees</t>
  </si>
  <si>
    <t>5.7. Costs of working and protective clothes</t>
  </si>
  <si>
    <t>5.8. Other, such as</t>
  </si>
  <si>
    <t xml:space="preserve">Training subtotal </t>
  </si>
  <si>
    <t xml:space="preserve">6. Employment of the target group </t>
  </si>
  <si>
    <t>6.1. Fees of experts participating in the implementation of employment (per person / job)</t>
  </si>
  <si>
    <t>6.1.1. Itemised wage costs/salary / wage benefits</t>
  </si>
  <si>
    <t xml:space="preserve">6.2. Wages and wage benefits of employment </t>
  </si>
  <si>
    <t>6.2.2. Working clothes allowance</t>
  </si>
  <si>
    <t>6.2.3. Meal allowance</t>
  </si>
  <si>
    <t>6.2.4. Allowance for commuting to work</t>
  </si>
  <si>
    <t>6.3. Rent costs (equipment, venue)</t>
  </si>
  <si>
    <t>6.4. Low-expense tools, equipment</t>
  </si>
  <si>
    <t>6.5. Consumables</t>
  </si>
  <si>
    <t>6.6. Material cost</t>
  </si>
  <si>
    <t xml:space="preserve">6.7. Other, such as:  </t>
  </si>
  <si>
    <t xml:space="preserve">Employment of the target group subtotal </t>
  </si>
  <si>
    <t>7. Invesments (accumulation costs)</t>
  </si>
  <si>
    <t xml:space="preserve">7.1 Investments related to project management (e.g. purchase of communication and IT devices, software, furniture, vehicles, other office equipment) </t>
  </si>
  <si>
    <t>7.1.1. E.g. purchase of computers</t>
  </si>
  <si>
    <t>7.1.2. E.g. purchase of software</t>
  </si>
  <si>
    <t>7.2 Purchase of devices related to professional development (e.g. training equipment)</t>
  </si>
  <si>
    <t>7.3. Investments related to the training of the target group or to personal assistance and labour market services</t>
  </si>
  <si>
    <t>7.3.1. E.g. Furniture, training equipment, etc.</t>
  </si>
  <si>
    <t>7.4. Investment costs related to the employment of the target group</t>
  </si>
  <si>
    <t>Machine</t>
  </si>
  <si>
    <t>Spare part</t>
  </si>
  <si>
    <t>Construction</t>
  </si>
  <si>
    <t xml:space="preserve">7.4.2. Spare parts, tools </t>
  </si>
  <si>
    <t xml:space="preserve">7.4.1. Purchase and modification of machines, equipment and vehicles </t>
  </si>
  <si>
    <t>7.4.3. Construction works - refurbishment or conversion of buildings, construction fee in detail</t>
  </si>
  <si>
    <t>7.4.3.1. Material cost</t>
  </si>
  <si>
    <t>7.4.3.2. Work fee</t>
  </si>
  <si>
    <t xml:space="preserve">7.4.3.3. Other (such as:                                         )  </t>
  </si>
  <si>
    <t xml:space="preserve">7.4.4. Itemised self-realising investment costs </t>
  </si>
  <si>
    <t>7.4.4.1. Material cost</t>
  </si>
  <si>
    <t>7.4.4.2. Devices, equipment</t>
  </si>
  <si>
    <t>7.4.4.3. Specialised construction works</t>
  </si>
  <si>
    <t xml:space="preserve">7.4.4.4. Other (such as:                                         )  </t>
  </si>
  <si>
    <t>8.  Direct project costs subtotal (1.-7.)</t>
  </si>
  <si>
    <t xml:space="preserve">9.  Budget reserve* (Max 5% of expensable direct project costs /8./) </t>
  </si>
  <si>
    <t>13. Total calculated value of in kind contributions from applicant and partners:</t>
  </si>
  <si>
    <t>Grant ratio</t>
  </si>
  <si>
    <t>Cash contribution ratio</t>
  </si>
  <si>
    <t>In kind contribution ratio</t>
  </si>
  <si>
    <t>* Contingency reserve can only be used after written approval of the Contracting Authority</t>
  </si>
  <si>
    <t xml:space="preserve">** The organisation receiving the grant shall audit the use of the grant by a certified auditor. </t>
  </si>
  <si>
    <t xml:space="preserve">*** All items must be broken down into their individual components. The number of units for each component must be specified. A short explanation must be attached to every line of the budget plan, with reference to the cost of the relevant activity in the professional section of the application. </t>
  </si>
  <si>
    <t xml:space="preserve">1. Project management </t>
  </si>
  <si>
    <t>2.1.1. Wage costs /salaries -domestic participants (e.g. trainer fees)</t>
  </si>
  <si>
    <t>3.1. Experts' fees</t>
  </si>
  <si>
    <t xml:space="preserve">6.2.1. Wage benefits </t>
  </si>
  <si>
    <t>10. Total of eligible direct costs (8+9)</t>
  </si>
  <si>
    <t xml:space="preserve">11. Indirect  costs (Max 7% of total eligible direct project costs/10./) </t>
  </si>
  <si>
    <t>12. Expenses (eligible costs) total (10+11)</t>
  </si>
  <si>
    <t>Per diem/
hourly fee</t>
  </si>
  <si>
    <t>Per diem/
month</t>
  </si>
  <si>
    <t xml:space="preserve">In percentage of the requested grant </t>
  </si>
  <si>
    <t>Ratio of budget reserve</t>
  </si>
  <si>
    <t>Ratio of indirect costs</t>
  </si>
  <si>
    <t>14. TOTAL PROJECT COSTS (12+13)</t>
  </si>
  <si>
    <t>Piece/
configuration</t>
  </si>
  <si>
    <t>*** All items must be broken down into their individual components. The number of units for each component must be specified. A short explanation must be attached to every line of the budget plan, with reference to the cost of the relevant activity in the</t>
  </si>
  <si>
    <t xml:space="preserve">Investments subtotal (Max. 20% of requested grant) </t>
  </si>
  <si>
    <t>1.2 Per diem for official missions/travel</t>
  </si>
  <si>
    <t xml:space="preserve">   1.2.1. Local (foreign staff)</t>
  </si>
  <si>
    <t xml:space="preserve">1.2.2. Foreign (domestic staff) </t>
  </si>
  <si>
    <t>1.3. Travel</t>
  </si>
  <si>
    <t xml:space="preserve">1.3.1. Domestic travel of project management staff </t>
  </si>
  <si>
    <t xml:space="preserve">1.3.2. Foreign travel </t>
  </si>
  <si>
    <t>1.4. Auditing costs**</t>
  </si>
  <si>
    <t xml:space="preserve">1.5. Bank services (banking costs …) </t>
  </si>
  <si>
    <t>1.6. Costs related to partnership cooperation and project coordination</t>
  </si>
  <si>
    <t xml:space="preserve">1.6.1. Meetings, discussions, joint training organisation costs  (e.g. rent of venue or traning equipment, etc.) </t>
  </si>
  <si>
    <t xml:space="preserve">1.6.2. Meetings, training - trainer or moderator fees </t>
  </si>
  <si>
    <t xml:space="preserve">1.7. Translation, interpretation </t>
  </si>
  <si>
    <t xml:space="preserve">1.7.1. Transaltion </t>
  </si>
  <si>
    <t xml:space="preserve">1.7.2. Interpretation </t>
  </si>
  <si>
    <t>1.8. Local office (only when office costs are generated by the project activities exclusively!)</t>
  </si>
  <si>
    <t>1.8.1. Office rent</t>
  </si>
  <si>
    <t xml:space="preserve">1.8.2. Communication (telephone, fax) </t>
  </si>
  <si>
    <t>1.8.3. Consumables, office equipment</t>
  </si>
  <si>
    <t>1.8.4. Other maintenance costs (water, heating, maintenance)</t>
  </si>
  <si>
    <t xml:space="preserve">1.9. PR activities, external project communication, dissemination of results (external service provider fees) </t>
  </si>
  <si>
    <t xml:space="preserve">1.9.1. Publications, advertisement </t>
  </si>
  <si>
    <t xml:space="preserve">1.10. Other, such as: </t>
  </si>
  <si>
    <t>Összesen</t>
  </si>
  <si>
    <t>%**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</si>
  <si>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</si>
  <si>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</si>
  <si>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</si>
  <si>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</si>
  <si>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</si>
  <si>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</si>
  <si>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</si>
  <si>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</si>
  <si>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</si>
  <si>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* This form should be filled in by using the subtotal sums of the Detailed Project Budget.  </t>
  </si>
  <si>
    <t>Items of the project budget</t>
  </si>
  <si>
    <t>Project management</t>
  </si>
  <si>
    <t>Professional development</t>
  </si>
  <si>
    <t>Selection and recruitment of the targetgroup</t>
  </si>
  <si>
    <t>Improving the employability and labour market integration of the target group</t>
  </si>
  <si>
    <t>Training of the target group (training by programmes or modules)</t>
  </si>
  <si>
    <t xml:space="preserve">Employment of the target group </t>
  </si>
  <si>
    <t>Invesments (accumulation costs)</t>
  </si>
  <si>
    <t>Applied</t>
  </si>
  <si>
    <t>grant</t>
  </si>
  <si>
    <t xml:space="preserve">Other </t>
  </si>
  <si>
    <t>sources</t>
  </si>
  <si>
    <t xml:space="preserve">In kind </t>
  </si>
  <si>
    <t>contribution</t>
  </si>
  <si>
    <t>In percentage of the total budget</t>
  </si>
  <si>
    <t>**In percentage of the requested grant (Attention! Regarding the lines "Budget reserve" and "Indirect costs" this ratio is not identical with the ratio calculated in the Detailed Budget.</t>
  </si>
  <si>
    <t>1. Budget* ( in EUR)</t>
  </si>
  <si>
    <t>3. Expected sources of financing</t>
  </si>
  <si>
    <t>2. Detailed Budget of Component II.***</t>
  </si>
  <si>
    <t>2. Detailed Budget of Comp.I.***</t>
  </si>
  <si>
    <t>Direct project costs</t>
  </si>
  <si>
    <t>Total direct budget costs</t>
  </si>
  <si>
    <t xml:space="preserve">Budget reserve* (Max 5% of expensable direct project costs /8./) </t>
  </si>
  <si>
    <t xml:space="preserve">Indirect  costs (Max 7% of total eligible direct project costs /8.-9./) </t>
  </si>
  <si>
    <t>Total project budget</t>
  </si>
  <si>
    <t>#######</t>
  </si>
  <si>
    <t>RESOURCES</t>
  </si>
  <si>
    <t>Other financial resources</t>
  </si>
  <si>
    <t>In kind own resources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</si>
</sst>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1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23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lightGray">
        <bgColor indexed="63"/>
      </patternFill>
    </fill>
  </fills>
  <borders count="6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3" fontId="0" fillId="2" borderId="1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16" fontId="0" fillId="0" borderId="7" xfId="0" applyNumberFormat="1" applyBorder="1" applyAlignment="1">
      <alignment vertical="center" wrapText="1"/>
    </xf>
    <xf numFmtId="14" fontId="0" fillId="0" borderId="7" xfId="0" applyNumberFormat="1" applyBorder="1" applyAlignment="1">
      <alignment horizontal="left" vertical="center" wrapText="1"/>
    </xf>
    <xf numFmtId="0" fontId="0" fillId="0" borderId="8" xfId="0" applyFont="1" applyBorder="1" applyAlignment="1" quotePrefix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9" fontId="1" fillId="4" borderId="8" xfId="2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9" fontId="1" fillId="0" borderId="6" xfId="2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 shrinkToFi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0" fillId="4" borderId="11" xfId="0" applyNumberFormat="1" applyFill="1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3" fontId="9" fillId="4" borderId="8" xfId="0" applyNumberFormat="1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" fontId="0" fillId="0" borderId="7" xfId="0" applyNumberFormat="1" applyFont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" fontId="0" fillId="0" borderId="7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9" fontId="3" fillId="4" borderId="8" xfId="2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4" borderId="14" xfId="0" applyFill="1" applyBorder="1" applyAlignment="1">
      <alignment vertical="center"/>
    </xf>
    <xf numFmtId="3" fontId="1" fillId="5" borderId="15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3" fontId="1" fillId="4" borderId="18" xfId="0" applyNumberFormat="1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3" fontId="1" fillId="4" borderId="22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10" fontId="3" fillId="4" borderId="22" xfId="0" applyNumberFormat="1" applyFont="1" applyFill="1" applyBorder="1" applyAlignment="1">
      <alignment vertical="center"/>
    </xf>
    <xf numFmtId="3" fontId="1" fillId="4" borderId="27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0" fontId="3" fillId="4" borderId="3" xfId="0" applyNumberFormat="1" applyFont="1" applyFill="1" applyBorder="1" applyAlignment="1">
      <alignment vertical="center"/>
    </xf>
    <xf numFmtId="9" fontId="0" fillId="0" borderId="0" xfId="2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29" xfId="0" applyBorder="1" applyAlignment="1">
      <alignment vertical="center" wrapText="1"/>
    </xf>
    <xf numFmtId="9" fontId="0" fillId="0" borderId="30" xfId="2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Fill="1" applyBorder="1" applyAlignment="1" quotePrefix="1">
      <alignment horizontal="right" vertical="center"/>
    </xf>
    <xf numFmtId="0" fontId="1" fillId="0" borderId="30" xfId="0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vertical="center"/>
    </xf>
    <xf numFmtId="3" fontId="7" fillId="4" borderId="3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4" borderId="34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6" borderId="8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3" fontId="1" fillId="4" borderId="35" xfId="0" applyNumberFormat="1" applyFont="1" applyFill="1" applyBorder="1" applyAlignment="1">
      <alignment vertical="center"/>
    </xf>
    <xf numFmtId="3" fontId="1" fillId="4" borderId="36" xfId="0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32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0" fontId="4" fillId="6" borderId="38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vertical="center"/>
    </xf>
    <xf numFmtId="9" fontId="0" fillId="0" borderId="40" xfId="2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3" fontId="1" fillId="4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0" fillId="0" borderId="40" xfId="21" applyFill="1" applyBorder="1" applyAlignment="1">
      <alignment horizontal="center" vertical="center"/>
    </xf>
    <xf numFmtId="9" fontId="0" fillId="0" borderId="0" xfId="21" applyBorder="1" applyAlignment="1">
      <alignment horizontal="center" vertical="center"/>
    </xf>
    <xf numFmtId="9" fontId="0" fillId="0" borderId="30" xfId="2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10" fontId="3" fillId="4" borderId="42" xfId="0" applyNumberFormat="1" applyFont="1" applyFill="1" applyBorder="1" applyAlignment="1">
      <alignment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4" borderId="35" xfId="0" applyFont="1" applyFill="1" applyBorder="1" applyAlignment="1">
      <alignment vertical="center"/>
    </xf>
    <xf numFmtId="10" fontId="1" fillId="4" borderId="45" xfId="0" applyNumberFormat="1" applyFont="1" applyFill="1" applyBorder="1" applyAlignment="1">
      <alignment vertical="center"/>
    </xf>
    <xf numFmtId="16" fontId="3" fillId="0" borderId="7" xfId="0" applyNumberFormat="1" applyFont="1" applyBorder="1" applyAlignment="1" quotePrefix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4" borderId="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16" fontId="0" fillId="0" borderId="7" xfId="0" applyNumberFormat="1" applyFont="1" applyBorder="1" applyAlignment="1" quotePrefix="1">
      <alignment vertical="center"/>
    </xf>
    <xf numFmtId="0" fontId="0" fillId="0" borderId="7" xfId="0" applyFont="1" applyBorder="1" applyAlignment="1">
      <alignment vertical="center"/>
    </xf>
    <xf numFmtId="10" fontId="0" fillId="4" borderId="42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10" fontId="0" fillId="4" borderId="42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10" fontId="1" fillId="4" borderId="42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3" fontId="4" fillId="3" borderId="49" xfId="0" applyNumberFormat="1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0" borderId="50" xfId="0" applyFont="1" applyBorder="1" applyAlignment="1">
      <alignment horizontal="left" vertical="center"/>
    </xf>
    <xf numFmtId="0" fontId="15" fillId="4" borderId="51" xfId="0" applyFont="1" applyFill="1" applyBorder="1" applyAlignment="1">
      <alignment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3" fontId="4" fillId="3" borderId="53" xfId="0" applyNumberFormat="1" applyFont="1" applyFill="1" applyBorder="1" applyAlignment="1">
      <alignment vertical="center"/>
    </xf>
    <xf numFmtId="0" fontId="15" fillId="4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9" fontId="0" fillId="0" borderId="55" xfId="21" applyBorder="1" applyAlignment="1">
      <alignment vertical="center" wrapText="1"/>
    </xf>
    <xf numFmtId="3" fontId="0" fillId="0" borderId="55" xfId="0" applyNumberFormat="1" applyFill="1" applyBorder="1" applyAlignment="1">
      <alignment vertical="center"/>
    </xf>
    <xf numFmtId="3" fontId="1" fillId="3" borderId="41" xfId="0" applyNumberFormat="1" applyFont="1" applyFill="1" applyBorder="1" applyAlignment="1">
      <alignment vertical="center"/>
    </xf>
    <xf numFmtId="1" fontId="0" fillId="4" borderId="41" xfId="0" applyNumberFormat="1" applyFill="1" applyBorder="1" applyAlignment="1">
      <alignment vertical="center"/>
    </xf>
    <xf numFmtId="16" fontId="4" fillId="0" borderId="3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32" xfId="0" applyNumberFormat="1" applyFill="1" applyBorder="1" applyAlignment="1">
      <alignment vertical="center"/>
    </xf>
    <xf numFmtId="3" fontId="1" fillId="3" borderId="42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0" fillId="0" borderId="32" xfId="0" applyNumberFormat="1" applyFont="1" applyFill="1" applyBorder="1" applyAlignment="1">
      <alignment vertical="center"/>
    </xf>
    <xf numFmtId="3" fontId="1" fillId="3" borderId="56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3" fontId="1" fillId="7" borderId="42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3" fontId="1" fillId="3" borderId="49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1" fillId="4" borderId="35" xfId="0" applyNumberFormat="1" applyFont="1" applyFill="1" applyBorder="1" applyAlignment="1">
      <alignment vertical="center" wrapText="1"/>
    </xf>
    <xf numFmtId="9" fontId="1" fillId="4" borderId="36" xfId="0" applyNumberFormat="1" applyFont="1" applyFill="1" applyBorder="1" applyAlignment="1">
      <alignment vertical="center" wrapText="1"/>
    </xf>
    <xf numFmtId="3" fontId="1" fillId="4" borderId="36" xfId="0" applyNumberFormat="1" applyFont="1" applyFill="1" applyBorder="1" applyAlignment="1">
      <alignment vertical="center"/>
    </xf>
    <xf numFmtId="3" fontId="1" fillId="3" borderId="45" xfId="0" applyNumberFormat="1" applyFont="1" applyFill="1" applyBorder="1" applyAlignment="1">
      <alignment vertical="center"/>
    </xf>
    <xf numFmtId="1" fontId="1" fillId="4" borderId="45" xfId="0" applyNumberFormat="1" applyFont="1" applyFill="1" applyBorder="1" applyAlignment="1">
      <alignment vertical="center"/>
    </xf>
    <xf numFmtId="0" fontId="17" fillId="0" borderId="35" xfId="0" applyFont="1" applyBorder="1" applyAlignment="1">
      <alignment vertical="center" wrapText="1"/>
    </xf>
    <xf numFmtId="10" fontId="1" fillId="4" borderId="36" xfId="0" applyNumberFormat="1" applyFont="1" applyFill="1" applyBorder="1" applyAlignment="1">
      <alignment vertical="center" wrapText="1"/>
    </xf>
    <xf numFmtId="10" fontId="1" fillId="4" borderId="18" xfId="0" applyNumberFormat="1" applyFont="1" applyFill="1" applyBorder="1" applyAlignment="1">
      <alignment vertical="center" wrapText="1"/>
    </xf>
    <xf numFmtId="10" fontId="1" fillId="4" borderId="36" xfId="0" applyNumberFormat="1" applyFont="1" applyFill="1" applyBorder="1" applyAlignment="1">
      <alignment vertical="center"/>
    </xf>
    <xf numFmtId="10" fontId="1" fillId="3" borderId="45" xfId="0" applyNumberFormat="1" applyFont="1" applyFill="1" applyBorder="1" applyAlignment="1">
      <alignment vertical="center"/>
    </xf>
    <xf numFmtId="9" fontId="1" fillId="4" borderId="4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3" fontId="4" fillId="3" borderId="49" xfId="0" applyNumberFormat="1" applyFont="1" applyFill="1" applyBorder="1" applyAlignment="1">
      <alignment vertical="center"/>
    </xf>
    <xf numFmtId="0" fontId="15" fillId="4" borderId="49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9" fontId="0" fillId="0" borderId="55" xfId="21" applyFont="1" applyBorder="1" applyAlignment="1">
      <alignment vertical="center" wrapText="1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10" fontId="3" fillId="4" borderId="17" xfId="0" applyNumberFormat="1" applyFont="1" applyFill="1" applyBorder="1" applyAlignment="1">
      <alignment horizontal="center" vertical="center"/>
    </xf>
    <xf numFmtId="10" fontId="3" fillId="4" borderId="28" xfId="0" applyNumberFormat="1" applyFont="1" applyFill="1" applyBorder="1" applyAlignment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59" xfId="0" applyNumberFormat="1" applyFont="1" applyBorder="1" applyAlignment="1">
      <alignment horizontal="center" vertical="center"/>
    </xf>
    <xf numFmtId="10" fontId="1" fillId="0" borderId="60" xfId="0" applyNumberFormat="1" applyFont="1" applyBorder="1" applyAlignment="1">
      <alignment horizontal="center" vertical="center"/>
    </xf>
    <xf numFmtId="10" fontId="0" fillId="0" borderId="37" xfId="21" applyNumberFormat="1" applyFont="1" applyBorder="1" applyAlignment="1">
      <alignment horizontal="center" vertical="center"/>
    </xf>
    <xf numFmtId="10" fontId="0" fillId="0" borderId="30" xfId="21" applyNumberFormat="1" applyFont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4" fillId="4" borderId="32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4" fillId="4" borderId="34" xfId="0" applyFont="1" applyFill="1" applyBorder="1" applyAlignment="1">
      <alignment horizontal="right" vertical="center" wrapText="1"/>
    </xf>
    <xf numFmtId="10" fontId="0" fillId="0" borderId="37" xfId="21" applyNumberFormat="1" applyFont="1" applyBorder="1" applyAlignment="1">
      <alignment horizontal="center" vertical="center"/>
    </xf>
    <xf numFmtId="10" fontId="0" fillId="0" borderId="30" xfId="21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%20mell&#233;klet%20k&#246;lts&#233;gvet&#233;s04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mponens Költségvetés"/>
      <sheetName val="1. komp. Részletes költségvetés"/>
      <sheetName val="1.komp A finanszírozás forrásai"/>
      <sheetName val="2. komponens Költségvetés "/>
      <sheetName val="2. komp. Részletes költségvetés"/>
      <sheetName val="2.komp A finanszírozás forrásai"/>
    </sheetNames>
    <sheetDataSet>
      <sheetData sheetId="1">
        <row r="49">
          <cell r="E49">
            <v>0</v>
          </cell>
          <cell r="I49">
            <v>0</v>
          </cell>
        </row>
        <row r="78">
          <cell r="E78">
            <v>0</v>
          </cell>
          <cell r="I78">
            <v>0</v>
          </cell>
        </row>
        <row r="89">
          <cell r="E89">
            <v>0</v>
          </cell>
          <cell r="I89">
            <v>0</v>
          </cell>
        </row>
        <row r="105">
          <cell r="E105">
            <v>0</v>
          </cell>
          <cell r="I105">
            <v>0</v>
          </cell>
        </row>
        <row r="121">
          <cell r="E121">
            <v>0</v>
          </cell>
          <cell r="I121">
            <v>0</v>
          </cell>
        </row>
        <row r="144">
          <cell r="E144">
            <v>0</v>
          </cell>
          <cell r="I144">
            <v>0</v>
          </cell>
        </row>
        <row r="166">
          <cell r="E166">
            <v>0</v>
          </cell>
          <cell r="I166">
            <v>0</v>
          </cell>
        </row>
        <row r="170">
          <cell r="E170">
            <v>0</v>
          </cell>
          <cell r="I170">
            <v>0</v>
          </cell>
        </row>
        <row r="173">
          <cell r="E173">
            <v>0</v>
          </cell>
          <cell r="I1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0" sqref="A1:IV16384"/>
    </sheetView>
  </sheetViews>
  <sheetFormatPr defaultColWidth="9.140625" defaultRowHeight="12.75"/>
  <cols>
    <col min="1" max="1" width="7.421875" style="0" customWidth="1"/>
    <col min="2" max="2" width="46.7109375" style="0" customWidth="1"/>
    <col min="3" max="3" width="13.57421875" style="1" customWidth="1"/>
    <col min="4" max="4" width="8.57421875" style="1" customWidth="1"/>
    <col min="5" max="5" width="19.7109375" style="0" customWidth="1"/>
    <col min="6" max="6" width="18.421875" style="0" customWidth="1"/>
    <col min="7" max="7" width="17.28125" style="0" customWidth="1"/>
  </cols>
  <sheetData>
    <row r="1" spans="1:7" s="6" customFormat="1" ht="15.75" customHeight="1">
      <c r="A1" s="263" t="s">
        <v>207</v>
      </c>
      <c r="B1" s="264"/>
      <c r="C1" s="199" t="s">
        <v>199</v>
      </c>
      <c r="D1" s="200"/>
      <c r="E1" s="199" t="s">
        <v>201</v>
      </c>
      <c r="F1" s="201" t="s">
        <v>203</v>
      </c>
      <c r="G1" s="202" t="s">
        <v>179</v>
      </c>
    </row>
    <row r="2" spans="1:7" s="6" customFormat="1" ht="15.75">
      <c r="A2" s="265"/>
      <c r="B2" s="266"/>
      <c r="C2" s="203" t="s">
        <v>200</v>
      </c>
      <c r="D2" s="204"/>
      <c r="E2" s="203" t="s">
        <v>202</v>
      </c>
      <c r="F2" s="205" t="s">
        <v>204</v>
      </c>
      <c r="G2" s="206"/>
    </row>
    <row r="3" spans="1:7" s="6" customFormat="1" ht="16.5" thickBot="1">
      <c r="A3" s="207"/>
      <c r="B3" s="208" t="s">
        <v>191</v>
      </c>
      <c r="C3" s="209"/>
      <c r="D3" s="210" t="s">
        <v>180</v>
      </c>
      <c r="E3" s="211"/>
      <c r="F3" s="212"/>
      <c r="G3" s="213"/>
    </row>
    <row r="4" spans="1:7" s="6" customFormat="1" ht="15.75">
      <c r="A4" s="259" t="s">
        <v>211</v>
      </c>
      <c r="B4" s="260"/>
      <c r="C4" s="254"/>
      <c r="D4" s="255"/>
      <c r="E4" s="256"/>
      <c r="F4" s="257"/>
      <c r="G4" s="258"/>
    </row>
    <row r="5" spans="1:7" s="6" customFormat="1" ht="15.75">
      <c r="A5" s="214" t="s">
        <v>10</v>
      </c>
      <c r="B5" s="215" t="s">
        <v>192</v>
      </c>
      <c r="C5" s="216">
        <f>'[1]1. komp. Részletes költségvetés'!E49</f>
        <v>0</v>
      </c>
      <c r="D5" s="217" t="e">
        <f>C5/C16</f>
        <v>#DIV/0!</v>
      </c>
      <c r="E5" s="218">
        <f>'[1]1. komp. Részletes költségvetés'!I49</f>
        <v>0</v>
      </c>
      <c r="F5" s="219">
        <f>'[1]1. komp. Részletes költségvetés'!K49</f>
        <v>0</v>
      </c>
      <c r="G5" s="220">
        <f>C5+E5+F5</f>
        <v>0</v>
      </c>
    </row>
    <row r="6" spans="1:7" s="6" customFormat="1" ht="15.75">
      <c r="A6" s="221" t="s">
        <v>11</v>
      </c>
      <c r="B6" s="222" t="s">
        <v>193</v>
      </c>
      <c r="C6" s="223">
        <f>'[1]1. komp. Részletes költségvetés'!E78</f>
        <v>0</v>
      </c>
      <c r="D6" s="217" t="e">
        <f>C6/C16</f>
        <v>#DIV/0!</v>
      </c>
      <c r="E6" s="224">
        <f>'[1]1. komp. Részletes költségvetés'!I78</f>
        <v>0</v>
      </c>
      <c r="F6" s="225">
        <f>'[1]1. komp. Részletes költségvetés'!K78</f>
        <v>0</v>
      </c>
      <c r="G6" s="220">
        <f aca="true" t="shared" si="0" ref="G6:G11">C6+E6+F6</f>
        <v>0</v>
      </c>
    </row>
    <row r="7" spans="1:7" s="70" customFormat="1" ht="31.5">
      <c r="A7" s="226" t="s">
        <v>181</v>
      </c>
      <c r="B7" s="222" t="s">
        <v>194</v>
      </c>
      <c r="C7" s="223">
        <f>'[1]1. komp. Részletes költségvetés'!E89</f>
        <v>0</v>
      </c>
      <c r="D7" s="217" t="e">
        <f>C7/C16</f>
        <v>#DIV/0!</v>
      </c>
      <c r="E7" s="227">
        <f>'[1]1. komp. Részletes költségvetés'!I89</f>
        <v>0</v>
      </c>
      <c r="F7" s="225">
        <f>'[1]1. komp. Részletes költségvetés'!K89</f>
        <v>0</v>
      </c>
      <c r="G7" s="220">
        <f t="shared" si="0"/>
        <v>0</v>
      </c>
    </row>
    <row r="8" spans="1:7" s="70" customFormat="1" ht="31.5">
      <c r="A8" s="226" t="s">
        <v>182</v>
      </c>
      <c r="B8" s="13" t="s">
        <v>195</v>
      </c>
      <c r="C8" s="223">
        <f>'[1]1. komp. Részletes költségvetés'!E105</f>
        <v>0</v>
      </c>
      <c r="D8" s="217" t="e">
        <f>C8/C16</f>
        <v>#DIV/0!</v>
      </c>
      <c r="E8" s="227">
        <f>'[1]1. komp. Részletes költségvetés'!I105</f>
        <v>0</v>
      </c>
      <c r="F8" s="225">
        <f>'[1]1. komp. Részletes költségvetés'!K105</f>
        <v>0</v>
      </c>
      <c r="G8" s="220">
        <f t="shared" si="0"/>
        <v>0</v>
      </c>
    </row>
    <row r="9" spans="1:7" s="70" customFormat="1" ht="31.5">
      <c r="A9" s="221" t="s">
        <v>183</v>
      </c>
      <c r="B9" s="13" t="s">
        <v>196</v>
      </c>
      <c r="C9" s="223">
        <f>'[1]1. komp. Részletes költségvetés'!E121</f>
        <v>0</v>
      </c>
      <c r="D9" s="217" t="e">
        <f>C9/C16</f>
        <v>#DIV/0!</v>
      </c>
      <c r="E9" s="227">
        <f>'[1]1. komp. Részletes költségvetés'!I121</f>
        <v>0</v>
      </c>
      <c r="F9" s="225">
        <f>'[1]1. komp. Részletes költségvetés'!K121</f>
        <v>0</v>
      </c>
      <c r="G9" s="220">
        <f t="shared" si="0"/>
        <v>0</v>
      </c>
    </row>
    <row r="10" spans="1:7" s="70" customFormat="1" ht="15.75">
      <c r="A10" s="226" t="s">
        <v>184</v>
      </c>
      <c r="B10" s="13" t="s">
        <v>197</v>
      </c>
      <c r="C10" s="223">
        <f>'[1]1. komp. Részletes költségvetés'!E144</f>
        <v>0</v>
      </c>
      <c r="D10" s="217" t="e">
        <f>C10/C16</f>
        <v>#DIV/0!</v>
      </c>
      <c r="E10" s="227">
        <f>'[1]1. komp. Részletes költségvetés'!I144</f>
        <v>0</v>
      </c>
      <c r="F10" s="225">
        <f>'[1]1. komp. Részletes költségvetés'!K144</f>
        <v>0</v>
      </c>
      <c r="G10" s="220">
        <f t="shared" si="0"/>
        <v>0</v>
      </c>
    </row>
    <row r="11" spans="1:7" s="70" customFormat="1" ht="16.5" thickBot="1">
      <c r="A11" s="226" t="s">
        <v>185</v>
      </c>
      <c r="B11" s="13" t="s">
        <v>198</v>
      </c>
      <c r="C11" s="223">
        <f>'[1]1. komp. Részletes költségvetés'!E166</f>
        <v>0</v>
      </c>
      <c r="D11" s="217" t="e">
        <f>C11/C16</f>
        <v>#DIV/0!</v>
      </c>
      <c r="E11" s="227">
        <f>'[1]1. komp. Részletes költségvetés'!I166</f>
        <v>0</v>
      </c>
      <c r="F11" s="228">
        <f>'[1]1. komp. Részletes költségvetés'!K166</f>
        <v>0</v>
      </c>
      <c r="G11" s="220">
        <f t="shared" si="0"/>
        <v>0</v>
      </c>
    </row>
    <row r="12" spans="1:7" s="70" customFormat="1" ht="16.5" thickBot="1">
      <c r="A12" s="214" t="s">
        <v>186</v>
      </c>
      <c r="B12" s="252" t="s">
        <v>212</v>
      </c>
      <c r="C12" s="229">
        <f>'[1]1. komp. Részletes költségvetés'!E170</f>
        <v>0</v>
      </c>
      <c r="D12" s="217" t="e">
        <f>C12/C16</f>
        <v>#DIV/0!</v>
      </c>
      <c r="E12" s="230">
        <f>'[1]1. komp. Részletes költségvetés'!I170</f>
        <v>0</v>
      </c>
      <c r="F12" s="231"/>
      <c r="G12" s="220">
        <f>C12+E12+F12</f>
        <v>0</v>
      </c>
    </row>
    <row r="13" spans="1:7" s="70" customFormat="1" ht="32.25" thickBot="1">
      <c r="A13" s="232" t="s">
        <v>187</v>
      </c>
      <c r="B13" s="252" t="s">
        <v>213</v>
      </c>
      <c r="C13" s="233">
        <f>'[1]1. komp. Részletes költségvetés'!E173</f>
        <v>0</v>
      </c>
      <c r="D13" s="217" t="e">
        <f>C13/C16</f>
        <v>#DIV/0!</v>
      </c>
      <c r="E13" s="234">
        <f>'[1]1. komp. Részletes költségvetés'!I173</f>
        <v>0</v>
      </c>
      <c r="F13" s="235"/>
      <c r="G13" s="220">
        <f>C13+E13+F13</f>
        <v>0</v>
      </c>
    </row>
    <row r="14" spans="1:7" s="198" customFormat="1" ht="30.75" customHeight="1" thickBot="1">
      <c r="A14" s="236" t="s">
        <v>188</v>
      </c>
      <c r="B14" s="253" t="s">
        <v>214</v>
      </c>
      <c r="C14" s="233">
        <v>0</v>
      </c>
      <c r="D14" s="262" t="s">
        <v>216</v>
      </c>
      <c r="E14" s="234">
        <f>'[1]1. komp. Részletes költségvetés'!I174</f>
        <v>0</v>
      </c>
      <c r="F14" s="235"/>
      <c r="G14" s="220">
        <v>0</v>
      </c>
    </row>
    <row r="15" spans="1:7" s="198" customFormat="1" ht="30.75" customHeight="1" thickBot="1">
      <c r="A15" s="236" t="s">
        <v>189</v>
      </c>
      <c r="B15" s="242" t="s">
        <v>215</v>
      </c>
      <c r="C15" s="243" t="e">
        <f>C16/G16</f>
        <v>#DIV/0!</v>
      </c>
      <c r="D15" s="244"/>
      <c r="E15" s="245" t="e">
        <f>E16/G16</f>
        <v>#DIV/0!</v>
      </c>
      <c r="F15" s="246" t="e">
        <f>F16/G16</f>
        <v>#DIV/0!</v>
      </c>
      <c r="G15" s="247">
        <v>1</v>
      </c>
    </row>
    <row r="16" spans="1:7" s="198" customFormat="1" ht="28.5" customHeight="1" thickBot="1">
      <c r="A16" s="236" t="s">
        <v>189</v>
      </c>
      <c r="B16" s="261" t="s">
        <v>205</v>
      </c>
      <c r="C16" s="237">
        <f>SUM(C5:C13)</f>
        <v>0</v>
      </c>
      <c r="D16" s="238">
        <v>1</v>
      </c>
      <c r="E16" s="239">
        <f>SUM(E5:E13)</f>
        <v>0</v>
      </c>
      <c r="F16" s="240">
        <f>SUM(F5:F13)</f>
        <v>0</v>
      </c>
      <c r="G16" s="241">
        <f>SUM(G5:G13)</f>
        <v>0</v>
      </c>
    </row>
    <row r="17" spans="1:7" s="198" customFormat="1" ht="33" customHeight="1">
      <c r="A17" s="248"/>
      <c r="B17" s="129" t="s">
        <v>190</v>
      </c>
      <c r="C17" s="249"/>
      <c r="D17" s="249"/>
      <c r="E17" s="167"/>
      <c r="F17" s="167"/>
      <c r="G17" s="250"/>
    </row>
    <row r="18" ht="57" customHeight="1">
      <c r="B18" s="251" t="s">
        <v>206</v>
      </c>
    </row>
  </sheetData>
  <mergeCells count="1">
    <mergeCell ref="A1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"/>
  <sheetViews>
    <sheetView zoomScale="75" zoomScaleNormal="75" zoomScaleSheetLayoutView="85" workbookViewId="0" topLeftCell="A1">
      <selection activeCell="A2" sqref="A1:K2"/>
    </sheetView>
  </sheetViews>
  <sheetFormatPr defaultColWidth="9.140625" defaultRowHeight="12.75"/>
  <cols>
    <col min="1" max="1" width="70.00390625" style="1" customWidth="1"/>
    <col min="2" max="2" width="16.57421875" style="0" customWidth="1"/>
    <col min="3" max="3" width="11.140625" style="0" customWidth="1"/>
    <col min="4" max="5" width="12.28125" style="0" customWidth="1"/>
    <col min="6" max="6" width="15.8515625" style="0" customWidth="1"/>
    <col min="7" max="7" width="11.00390625" style="0" customWidth="1"/>
    <col min="8" max="8" width="11.140625" style="0" customWidth="1"/>
    <col min="9" max="9" width="11.57421875" style="0" customWidth="1"/>
    <col min="10" max="10" width="18.421875" style="147" customWidth="1"/>
    <col min="11" max="11" width="28.140625" style="3" customWidth="1"/>
  </cols>
  <sheetData>
    <row r="1" spans="1:11" s="6" customFormat="1" ht="27" customHeight="1">
      <c r="A1" s="5"/>
      <c r="B1" s="280" t="s">
        <v>217</v>
      </c>
      <c r="C1" s="281"/>
      <c r="D1" s="281"/>
      <c r="E1" s="281"/>
      <c r="F1" s="281"/>
      <c r="G1" s="281"/>
      <c r="H1" s="281"/>
      <c r="I1" s="281"/>
      <c r="J1" s="282"/>
      <c r="K1" s="136"/>
    </row>
    <row r="2" spans="1:11" s="6" customFormat="1" ht="18.75" customHeight="1" thickBot="1">
      <c r="A2" s="7" t="s">
        <v>210</v>
      </c>
      <c r="B2" s="283" t="s">
        <v>35</v>
      </c>
      <c r="C2" s="284"/>
      <c r="D2" s="284"/>
      <c r="E2" s="284"/>
      <c r="F2" s="285" t="s">
        <v>218</v>
      </c>
      <c r="G2" s="284"/>
      <c r="H2" s="284"/>
      <c r="I2" s="284"/>
      <c r="J2" s="137" t="s">
        <v>34</v>
      </c>
      <c r="K2" s="9" t="s">
        <v>219</v>
      </c>
    </row>
    <row r="3" spans="1:11" s="11" customFormat="1" ht="12.75" customHeight="1">
      <c r="A3" s="290" t="s">
        <v>36</v>
      </c>
      <c r="B3" s="10" t="s">
        <v>29</v>
      </c>
      <c r="C3" s="10" t="s">
        <v>30</v>
      </c>
      <c r="D3" s="286" t="s">
        <v>31</v>
      </c>
      <c r="E3" s="295" t="s">
        <v>32</v>
      </c>
      <c r="F3" s="10" t="s">
        <v>29</v>
      </c>
      <c r="G3" s="10" t="s">
        <v>30</v>
      </c>
      <c r="H3" s="286" t="s">
        <v>31</v>
      </c>
      <c r="I3" s="286" t="s">
        <v>32</v>
      </c>
      <c r="J3" s="288" t="s">
        <v>32</v>
      </c>
      <c r="K3" s="292" t="s">
        <v>33</v>
      </c>
    </row>
    <row r="4" spans="1:11" s="11" customFormat="1" ht="12.75">
      <c r="A4" s="291"/>
      <c r="B4" s="12"/>
      <c r="C4" s="12"/>
      <c r="D4" s="287"/>
      <c r="E4" s="287"/>
      <c r="F4" s="12"/>
      <c r="G4" s="12"/>
      <c r="H4" s="294"/>
      <c r="I4" s="294"/>
      <c r="J4" s="289"/>
      <c r="K4" s="293"/>
    </row>
    <row r="5" spans="1:11" s="6" customFormat="1" ht="15.75">
      <c r="A5" s="13" t="s">
        <v>141</v>
      </c>
      <c r="B5" s="14"/>
      <c r="C5" s="14"/>
      <c r="D5" s="15"/>
      <c r="E5" s="16"/>
      <c r="F5" s="14"/>
      <c r="G5" s="15"/>
      <c r="H5" s="15"/>
      <c r="I5" s="16"/>
      <c r="J5" s="138"/>
      <c r="K5" s="23"/>
    </row>
    <row r="6" spans="1:11" s="6" customFormat="1" ht="15">
      <c r="A6" s="17" t="s">
        <v>39</v>
      </c>
      <c r="B6" s="18"/>
      <c r="C6" s="18"/>
      <c r="D6" s="19"/>
      <c r="E6" s="16"/>
      <c r="F6" s="18"/>
      <c r="H6" s="19"/>
      <c r="I6" s="20"/>
      <c r="J6" s="138"/>
      <c r="K6" s="23"/>
    </row>
    <row r="7" spans="1:11" s="6" customFormat="1" ht="15">
      <c r="A7" s="17" t="s">
        <v>40</v>
      </c>
      <c r="B7" s="18" t="s">
        <v>37</v>
      </c>
      <c r="C7" s="18"/>
      <c r="D7" s="19"/>
      <c r="E7" s="21">
        <f aca="true" t="shared" si="0" ref="E7:E12">C7*D7</f>
        <v>0</v>
      </c>
      <c r="F7" s="18" t="s">
        <v>37</v>
      </c>
      <c r="G7" s="19"/>
      <c r="H7" s="19"/>
      <c r="I7" s="22">
        <f>G7*H7</f>
        <v>0</v>
      </c>
      <c r="J7" s="139">
        <f>E7+I7</f>
        <v>0</v>
      </c>
      <c r="K7" s="23"/>
    </row>
    <row r="8" spans="1:11" s="6" customFormat="1" ht="15">
      <c r="A8" s="24" t="s">
        <v>41</v>
      </c>
      <c r="B8" s="18"/>
      <c r="C8" s="18"/>
      <c r="D8" s="19"/>
      <c r="E8" s="21">
        <f t="shared" si="0"/>
        <v>0</v>
      </c>
      <c r="F8" s="18"/>
      <c r="G8" s="19"/>
      <c r="H8" s="19"/>
      <c r="I8" s="22"/>
      <c r="J8" s="139">
        <f aca="true" t="shared" si="1" ref="J8:J70">E8+I8</f>
        <v>0</v>
      </c>
      <c r="K8" s="23"/>
    </row>
    <row r="9" spans="1:11" s="6" customFormat="1" ht="15">
      <c r="A9" s="17" t="s">
        <v>42</v>
      </c>
      <c r="B9" s="18" t="s">
        <v>37</v>
      </c>
      <c r="C9" s="18"/>
      <c r="D9" s="19"/>
      <c r="E9" s="21">
        <f t="shared" si="0"/>
        <v>0</v>
      </c>
      <c r="F9" s="18" t="s">
        <v>37</v>
      </c>
      <c r="G9" s="19"/>
      <c r="H9" s="19"/>
      <c r="I9" s="22">
        <f>G9*H9</f>
        <v>0</v>
      </c>
      <c r="J9" s="139">
        <f t="shared" si="1"/>
        <v>0</v>
      </c>
      <c r="K9" s="23"/>
    </row>
    <row r="10" spans="1:11" s="6" customFormat="1" ht="15">
      <c r="A10" s="24" t="s">
        <v>41</v>
      </c>
      <c r="B10" s="18"/>
      <c r="C10" s="18"/>
      <c r="D10" s="19"/>
      <c r="E10" s="21">
        <f t="shared" si="0"/>
        <v>0</v>
      </c>
      <c r="F10" s="18"/>
      <c r="G10" s="19"/>
      <c r="H10" s="19"/>
      <c r="I10" s="22"/>
      <c r="J10" s="139">
        <f t="shared" si="1"/>
        <v>0</v>
      </c>
      <c r="K10" s="23"/>
    </row>
    <row r="11" spans="1:11" s="6" customFormat="1" ht="54.75" customHeight="1">
      <c r="A11" s="24" t="s">
        <v>43</v>
      </c>
      <c r="B11" s="18" t="s">
        <v>37</v>
      </c>
      <c r="C11" s="18"/>
      <c r="D11" s="19"/>
      <c r="E11" s="21">
        <f t="shared" si="0"/>
        <v>0</v>
      </c>
      <c r="F11" s="18" t="s">
        <v>37</v>
      </c>
      <c r="G11" s="19"/>
      <c r="H11" s="19"/>
      <c r="I11" s="22">
        <f>G11*H11</f>
        <v>0</v>
      </c>
      <c r="J11" s="139">
        <f t="shared" si="1"/>
        <v>0</v>
      </c>
      <c r="K11" s="23"/>
    </row>
    <row r="12" spans="1:11" s="6" customFormat="1" ht="15">
      <c r="A12" s="24" t="s">
        <v>41</v>
      </c>
      <c r="B12" s="18"/>
      <c r="C12" s="18"/>
      <c r="D12" s="19"/>
      <c r="E12" s="21">
        <f t="shared" si="0"/>
        <v>0</v>
      </c>
      <c r="F12" s="18"/>
      <c r="G12" s="19"/>
      <c r="H12" s="19"/>
      <c r="I12" s="22"/>
      <c r="J12" s="139">
        <f t="shared" si="1"/>
        <v>0</v>
      </c>
      <c r="K12" s="23"/>
    </row>
    <row r="13" spans="1:11" s="6" customFormat="1" ht="15">
      <c r="A13" s="17"/>
      <c r="B13" s="18"/>
      <c r="C13" s="18"/>
      <c r="D13" s="19"/>
      <c r="E13" s="21"/>
      <c r="F13" s="18"/>
      <c r="G13" s="19"/>
      <c r="H13" s="19"/>
      <c r="I13" s="22"/>
      <c r="J13" s="139">
        <f t="shared" si="1"/>
        <v>0</v>
      </c>
      <c r="K13" s="23"/>
    </row>
    <row r="14" spans="1:11" s="6" customFormat="1" ht="27.75" customHeight="1">
      <c r="A14" s="17"/>
      <c r="B14" s="18"/>
      <c r="C14" s="18"/>
      <c r="D14" s="19"/>
      <c r="E14" s="21"/>
      <c r="F14" s="18"/>
      <c r="G14" s="19"/>
      <c r="H14" s="19"/>
      <c r="I14" s="22"/>
      <c r="J14" s="139"/>
      <c r="K14" s="23"/>
    </row>
    <row r="15" spans="1:11" s="6" customFormat="1" ht="15">
      <c r="A15" s="17"/>
      <c r="B15" s="18"/>
      <c r="C15" s="18"/>
      <c r="D15" s="19"/>
      <c r="E15" s="21"/>
      <c r="F15" s="18"/>
      <c r="G15" s="19"/>
      <c r="H15" s="19"/>
      <c r="I15" s="22"/>
      <c r="J15" s="139">
        <f t="shared" si="1"/>
        <v>0</v>
      </c>
      <c r="K15" s="23"/>
    </row>
    <row r="16" spans="1:11" s="6" customFormat="1" ht="15">
      <c r="A16" s="17" t="s">
        <v>157</v>
      </c>
      <c r="B16" s="18"/>
      <c r="C16" s="18"/>
      <c r="D16" s="19"/>
      <c r="E16" s="21"/>
      <c r="F16" s="18"/>
      <c r="G16" s="19"/>
      <c r="H16" s="19"/>
      <c r="I16" s="22"/>
      <c r="J16" s="139">
        <f t="shared" si="1"/>
        <v>0</v>
      </c>
      <c r="K16" s="23"/>
    </row>
    <row r="17" spans="1:11" s="6" customFormat="1" ht="15">
      <c r="A17" s="17" t="s">
        <v>158</v>
      </c>
      <c r="B17" s="18" t="s">
        <v>38</v>
      </c>
      <c r="C17" s="18"/>
      <c r="D17" s="19"/>
      <c r="E17" s="21">
        <f>C17*D17</f>
        <v>0</v>
      </c>
      <c r="F17" s="18" t="s">
        <v>38</v>
      </c>
      <c r="G17" s="19"/>
      <c r="H17" s="19"/>
      <c r="I17" s="22">
        <f>G17*H17</f>
        <v>0</v>
      </c>
      <c r="J17" s="139">
        <f t="shared" si="1"/>
        <v>0</v>
      </c>
      <c r="K17" s="23"/>
    </row>
    <row r="18" spans="1:11" s="6" customFormat="1" ht="15">
      <c r="A18" s="24" t="s">
        <v>159</v>
      </c>
      <c r="B18" s="18" t="s">
        <v>38</v>
      </c>
      <c r="C18" s="18"/>
      <c r="D18" s="19"/>
      <c r="E18" s="21"/>
      <c r="F18" s="18"/>
      <c r="G18" s="19"/>
      <c r="H18" s="19"/>
      <c r="I18" s="22"/>
      <c r="J18" s="139">
        <f t="shared" si="1"/>
        <v>0</v>
      </c>
      <c r="K18" s="23"/>
    </row>
    <row r="19" spans="1:11" s="6" customFormat="1" ht="15">
      <c r="A19" s="17"/>
      <c r="B19" s="18"/>
      <c r="C19" s="18"/>
      <c r="D19" s="19"/>
      <c r="E19" s="21"/>
      <c r="F19" s="18"/>
      <c r="G19" s="19"/>
      <c r="H19" s="19"/>
      <c r="I19" s="22"/>
      <c r="J19" s="139">
        <f t="shared" si="1"/>
        <v>0</v>
      </c>
      <c r="K19" s="23"/>
    </row>
    <row r="20" spans="1:11" s="6" customFormat="1" ht="15">
      <c r="A20" s="17" t="s">
        <v>160</v>
      </c>
      <c r="B20" s="18"/>
      <c r="C20" s="18"/>
      <c r="D20" s="19"/>
      <c r="E20" s="21"/>
      <c r="F20" s="18"/>
      <c r="G20" s="19"/>
      <c r="H20" s="19"/>
      <c r="I20" s="22"/>
      <c r="J20" s="139">
        <f t="shared" si="1"/>
        <v>0</v>
      </c>
      <c r="K20" s="23"/>
    </row>
    <row r="21" spans="1:11" s="6" customFormat="1" ht="17.25" customHeight="1">
      <c r="A21" s="24" t="s">
        <v>161</v>
      </c>
      <c r="B21" s="18" t="s">
        <v>3</v>
      </c>
      <c r="C21" s="25"/>
      <c r="D21" s="26"/>
      <c r="E21" s="21">
        <f>C21*D21</f>
        <v>0</v>
      </c>
      <c r="F21" s="18" t="s">
        <v>3</v>
      </c>
      <c r="G21" s="19"/>
      <c r="H21" s="19"/>
      <c r="I21" s="22">
        <f>G21*H21</f>
        <v>0</v>
      </c>
      <c r="J21" s="139">
        <f t="shared" si="1"/>
        <v>0</v>
      </c>
      <c r="K21" s="23"/>
    </row>
    <row r="22" spans="1:11" s="6" customFormat="1" ht="23.25" customHeight="1">
      <c r="A22" s="24" t="s">
        <v>162</v>
      </c>
      <c r="B22" s="27" t="s">
        <v>47</v>
      </c>
      <c r="C22" s="25"/>
      <c r="D22" s="26"/>
      <c r="E22" s="21">
        <f>C22*D22</f>
        <v>0</v>
      </c>
      <c r="F22" s="27" t="s">
        <v>47</v>
      </c>
      <c r="G22" s="19"/>
      <c r="H22" s="19"/>
      <c r="I22" s="22">
        <f>G22*H22</f>
        <v>0</v>
      </c>
      <c r="J22" s="139">
        <f t="shared" si="1"/>
        <v>0</v>
      </c>
      <c r="K22" s="23"/>
    </row>
    <row r="23" spans="1:11" s="6" customFormat="1" ht="15">
      <c r="A23" s="17"/>
      <c r="B23" s="18"/>
      <c r="C23" s="18"/>
      <c r="D23" s="19"/>
      <c r="E23" s="21"/>
      <c r="F23" s="18"/>
      <c r="G23" s="19"/>
      <c r="H23" s="19"/>
      <c r="I23" s="22"/>
      <c r="J23" s="139">
        <f t="shared" si="1"/>
        <v>0</v>
      </c>
      <c r="K23" s="23"/>
    </row>
    <row r="24" spans="1:11" s="6" customFormat="1" ht="15">
      <c r="A24" s="28" t="s">
        <v>163</v>
      </c>
      <c r="B24" s="18" t="s">
        <v>37</v>
      </c>
      <c r="C24" s="25"/>
      <c r="D24" s="26"/>
      <c r="E24" s="21">
        <f>C24*D24</f>
        <v>0</v>
      </c>
      <c r="F24" s="18" t="s">
        <v>37</v>
      </c>
      <c r="G24" s="19"/>
      <c r="H24" s="19"/>
      <c r="I24" s="22">
        <f>G24*H24</f>
        <v>0</v>
      </c>
      <c r="J24" s="139">
        <f t="shared" si="1"/>
        <v>0</v>
      </c>
      <c r="K24" s="23"/>
    </row>
    <row r="25" spans="1:11" s="6" customFormat="1" ht="15">
      <c r="A25" s="17"/>
      <c r="B25" s="18"/>
      <c r="C25" s="18"/>
      <c r="D25" s="19"/>
      <c r="E25" s="21"/>
      <c r="F25" s="18"/>
      <c r="G25" s="19"/>
      <c r="H25" s="19"/>
      <c r="I25" s="22"/>
      <c r="J25" s="139">
        <f t="shared" si="1"/>
        <v>0</v>
      </c>
      <c r="K25" s="23"/>
    </row>
    <row r="26" spans="1:11" s="6" customFormat="1" ht="15">
      <c r="A26" s="17" t="s">
        <v>164</v>
      </c>
      <c r="B26" s="18" t="s">
        <v>37</v>
      </c>
      <c r="C26" s="25"/>
      <c r="D26" s="26"/>
      <c r="E26" s="21">
        <f>C26*D26</f>
        <v>0</v>
      </c>
      <c r="F26" s="18" t="s">
        <v>37</v>
      </c>
      <c r="G26" s="19"/>
      <c r="H26" s="19"/>
      <c r="I26" s="22">
        <f>G26*H26</f>
        <v>0</v>
      </c>
      <c r="J26" s="139">
        <f t="shared" si="1"/>
        <v>0</v>
      </c>
      <c r="K26" s="23"/>
    </row>
    <row r="27" spans="1:11" s="6" customFormat="1" ht="15">
      <c r="A27" s="17"/>
      <c r="B27" s="18"/>
      <c r="C27" s="18"/>
      <c r="D27" s="19"/>
      <c r="E27" s="21"/>
      <c r="F27" s="18"/>
      <c r="G27" s="19"/>
      <c r="H27" s="19"/>
      <c r="I27" s="22"/>
      <c r="J27" s="139">
        <f t="shared" si="1"/>
        <v>0</v>
      </c>
      <c r="K27" s="23"/>
    </row>
    <row r="28" spans="1:11" s="6" customFormat="1" ht="15">
      <c r="A28" s="17" t="s">
        <v>165</v>
      </c>
      <c r="B28" s="18"/>
      <c r="C28" s="18"/>
      <c r="D28" s="19"/>
      <c r="E28" s="21"/>
      <c r="F28" s="18"/>
      <c r="G28" s="19"/>
      <c r="H28" s="19"/>
      <c r="I28" s="22"/>
      <c r="J28" s="139">
        <f t="shared" si="1"/>
        <v>0</v>
      </c>
      <c r="K28" s="23"/>
    </row>
    <row r="29" spans="1:11" s="6" customFormat="1" ht="25.5" customHeight="1">
      <c r="A29" s="24" t="s">
        <v>166</v>
      </c>
      <c r="B29" s="18" t="s">
        <v>44</v>
      </c>
      <c r="C29" s="18"/>
      <c r="D29" s="19"/>
      <c r="E29" s="21">
        <f>C29*D29</f>
        <v>0</v>
      </c>
      <c r="F29" s="18" t="s">
        <v>46</v>
      </c>
      <c r="G29" s="19"/>
      <c r="H29" s="19"/>
      <c r="I29" s="22">
        <f>G29*H29</f>
        <v>0</v>
      </c>
      <c r="J29" s="139">
        <f t="shared" si="1"/>
        <v>0</v>
      </c>
      <c r="K29" s="23"/>
    </row>
    <row r="30" spans="1:11" s="6" customFormat="1" ht="21.75" customHeight="1">
      <c r="A30" s="24" t="s">
        <v>167</v>
      </c>
      <c r="B30" s="18" t="s">
        <v>38</v>
      </c>
      <c r="C30" s="18"/>
      <c r="D30" s="19"/>
      <c r="E30" s="21">
        <f>C30*D30</f>
        <v>0</v>
      </c>
      <c r="F30" s="18" t="s">
        <v>38</v>
      </c>
      <c r="G30" s="19"/>
      <c r="H30" s="19"/>
      <c r="I30" s="22">
        <f>G30*H30</f>
        <v>0</v>
      </c>
      <c r="J30" s="139">
        <f t="shared" si="1"/>
        <v>0</v>
      </c>
      <c r="K30" s="23"/>
    </row>
    <row r="31" spans="1:11" s="6" customFormat="1" ht="15">
      <c r="A31" s="24" t="s">
        <v>8</v>
      </c>
      <c r="B31" s="18"/>
      <c r="C31" s="18"/>
      <c r="D31" s="19"/>
      <c r="E31" s="21"/>
      <c r="F31" s="18"/>
      <c r="G31" s="19"/>
      <c r="H31" s="19"/>
      <c r="I31" s="22"/>
      <c r="J31" s="139">
        <f t="shared" si="1"/>
        <v>0</v>
      </c>
      <c r="K31" s="23"/>
    </row>
    <row r="32" spans="1:11" s="6" customFormat="1" ht="15">
      <c r="A32" s="24" t="s">
        <v>168</v>
      </c>
      <c r="B32" s="18"/>
      <c r="C32" s="18"/>
      <c r="D32" s="19"/>
      <c r="E32" s="21"/>
      <c r="F32" s="18"/>
      <c r="G32" s="19"/>
      <c r="H32" s="19"/>
      <c r="I32" s="22"/>
      <c r="J32" s="139">
        <f t="shared" si="1"/>
        <v>0</v>
      </c>
      <c r="K32" s="23"/>
    </row>
    <row r="33" spans="1:11" s="6" customFormat="1" ht="15">
      <c r="A33" s="24" t="s">
        <v>169</v>
      </c>
      <c r="B33" s="18" t="s">
        <v>48</v>
      </c>
      <c r="C33" s="18"/>
      <c r="D33" s="19"/>
      <c r="E33" s="21">
        <f>C33*D33</f>
        <v>0</v>
      </c>
      <c r="F33" s="18" t="s">
        <v>45</v>
      </c>
      <c r="G33" s="19"/>
      <c r="H33" s="19"/>
      <c r="I33" s="22">
        <f>G33*H33</f>
        <v>0</v>
      </c>
      <c r="J33" s="139">
        <f t="shared" si="1"/>
        <v>0</v>
      </c>
      <c r="K33" s="23"/>
    </row>
    <row r="34" spans="1:11" s="6" customFormat="1" ht="15">
      <c r="A34" s="24" t="s">
        <v>170</v>
      </c>
      <c r="B34" s="18" t="s">
        <v>38</v>
      </c>
      <c r="C34" s="18"/>
      <c r="D34" s="19"/>
      <c r="E34" s="21">
        <f>C34*D34</f>
        <v>0</v>
      </c>
      <c r="F34" s="18" t="s">
        <v>38</v>
      </c>
      <c r="G34" s="19"/>
      <c r="H34" s="19"/>
      <c r="I34" s="22">
        <f>G34*H34</f>
        <v>0</v>
      </c>
      <c r="J34" s="139">
        <f t="shared" si="1"/>
        <v>0</v>
      </c>
      <c r="K34" s="23"/>
    </row>
    <row r="35" spans="1:11" s="6" customFormat="1" ht="15">
      <c r="A35" s="24"/>
      <c r="B35" s="18"/>
      <c r="C35" s="18"/>
      <c r="D35" s="19"/>
      <c r="E35" s="21"/>
      <c r="F35" s="18"/>
      <c r="G35" s="19"/>
      <c r="H35" s="19"/>
      <c r="I35" s="22"/>
      <c r="J35" s="139"/>
      <c r="K35" s="23"/>
    </row>
    <row r="36" spans="1:11" s="6" customFormat="1" ht="34.5" customHeight="1">
      <c r="A36" s="24" t="s">
        <v>171</v>
      </c>
      <c r="B36" s="18"/>
      <c r="C36" s="18"/>
      <c r="D36" s="19"/>
      <c r="E36" s="21"/>
      <c r="F36" s="18"/>
      <c r="G36" s="19"/>
      <c r="H36" s="19"/>
      <c r="I36" s="22"/>
      <c r="J36" s="139">
        <f t="shared" si="1"/>
        <v>0</v>
      </c>
      <c r="K36" s="23"/>
    </row>
    <row r="37" spans="1:11" s="6" customFormat="1" ht="15">
      <c r="A37" s="24" t="s">
        <v>172</v>
      </c>
      <c r="B37" s="18" t="s">
        <v>37</v>
      </c>
      <c r="C37" s="25"/>
      <c r="D37" s="26"/>
      <c r="E37" s="21">
        <f>C37*D37</f>
        <v>0</v>
      </c>
      <c r="F37" s="18" t="s">
        <v>37</v>
      </c>
      <c r="G37" s="19"/>
      <c r="H37" s="19"/>
      <c r="I37" s="22">
        <f>G37*H37</f>
        <v>0</v>
      </c>
      <c r="J37" s="139">
        <f t="shared" si="1"/>
        <v>0</v>
      </c>
      <c r="K37" s="23"/>
    </row>
    <row r="38" spans="1:11" s="6" customFormat="1" ht="15">
      <c r="A38" s="24" t="s">
        <v>173</v>
      </c>
      <c r="B38" s="18" t="s">
        <v>37</v>
      </c>
      <c r="C38" s="25"/>
      <c r="D38" s="26"/>
      <c r="E38" s="21">
        <f>C38*D38</f>
        <v>0</v>
      </c>
      <c r="F38" s="18" t="s">
        <v>37</v>
      </c>
      <c r="G38" s="19"/>
      <c r="H38" s="19"/>
      <c r="I38" s="22">
        <f>G38*H38</f>
        <v>0</v>
      </c>
      <c r="J38" s="139">
        <f t="shared" si="1"/>
        <v>0</v>
      </c>
      <c r="K38" s="23"/>
    </row>
    <row r="39" spans="1:11" s="6" customFormat="1" ht="15">
      <c r="A39" s="24" t="s">
        <v>174</v>
      </c>
      <c r="B39" s="18"/>
      <c r="C39" s="25"/>
      <c r="D39" s="26"/>
      <c r="E39" s="21"/>
      <c r="F39" s="25"/>
      <c r="G39" s="19"/>
      <c r="H39" s="19"/>
      <c r="I39" s="22"/>
      <c r="J39" s="139">
        <f t="shared" si="1"/>
        <v>0</v>
      </c>
      <c r="K39" s="23"/>
    </row>
    <row r="40" spans="1:11" s="6" customFormat="1" ht="15">
      <c r="A40" s="29" t="s">
        <v>175</v>
      </c>
      <c r="B40" s="18"/>
      <c r="C40" s="25"/>
      <c r="D40" s="26"/>
      <c r="E40" s="21"/>
      <c r="F40" s="25"/>
      <c r="G40" s="19"/>
      <c r="H40" s="19"/>
      <c r="I40" s="22"/>
      <c r="J40" s="139">
        <f t="shared" si="1"/>
        <v>0</v>
      </c>
      <c r="K40" s="23"/>
    </row>
    <row r="41" spans="1:11" s="6" customFormat="1" ht="15">
      <c r="A41" s="24"/>
      <c r="B41" s="25"/>
      <c r="C41" s="25"/>
      <c r="D41" s="26"/>
      <c r="E41" s="21"/>
      <c r="F41" s="25"/>
      <c r="G41" s="19"/>
      <c r="H41" s="19"/>
      <c r="I41" s="22"/>
      <c r="J41" s="139">
        <f t="shared" si="1"/>
        <v>0</v>
      </c>
      <c r="K41" s="23"/>
    </row>
    <row r="42" spans="1:11" s="6" customFormat="1" ht="25.5">
      <c r="A42" s="24" t="s">
        <v>176</v>
      </c>
      <c r="B42" s="25"/>
      <c r="C42" s="30"/>
      <c r="D42" s="30"/>
      <c r="E42" s="21"/>
      <c r="F42" s="25"/>
      <c r="G42" s="19"/>
      <c r="H42" s="19"/>
      <c r="I42" s="22"/>
      <c r="J42" s="139">
        <f t="shared" si="1"/>
        <v>0</v>
      </c>
      <c r="K42" s="23"/>
    </row>
    <row r="43" spans="1:11" s="6" customFormat="1" ht="15">
      <c r="A43" s="24" t="s">
        <v>177</v>
      </c>
      <c r="B43" s="25"/>
      <c r="C43" s="30"/>
      <c r="D43" s="30"/>
      <c r="E43" s="21">
        <f>C43*D43</f>
        <v>0</v>
      </c>
      <c r="F43" s="25"/>
      <c r="G43" s="19"/>
      <c r="H43" s="19"/>
      <c r="I43" s="22">
        <f>G43*H43</f>
        <v>0</v>
      </c>
      <c r="J43" s="139">
        <f t="shared" si="1"/>
        <v>0</v>
      </c>
      <c r="K43" s="23"/>
    </row>
    <row r="44" spans="1:11" s="6" customFormat="1" ht="15">
      <c r="A44" s="24"/>
      <c r="B44" s="25"/>
      <c r="C44" s="30"/>
      <c r="D44" s="30"/>
      <c r="E44" s="21">
        <f>C44*D44</f>
        <v>0</v>
      </c>
      <c r="F44" s="25"/>
      <c r="G44" s="19"/>
      <c r="H44" s="19"/>
      <c r="I44" s="22">
        <f>G44*H44</f>
        <v>0</v>
      </c>
      <c r="J44" s="139">
        <f t="shared" si="1"/>
        <v>0</v>
      </c>
      <c r="K44" s="23"/>
    </row>
    <row r="45" spans="1:11" s="6" customFormat="1" ht="15">
      <c r="A45" s="24"/>
      <c r="B45" s="25"/>
      <c r="C45" s="30"/>
      <c r="D45" s="30"/>
      <c r="E45" s="21"/>
      <c r="F45" s="25"/>
      <c r="G45" s="19"/>
      <c r="H45" s="19"/>
      <c r="I45" s="22"/>
      <c r="J45" s="139">
        <f t="shared" si="1"/>
        <v>0</v>
      </c>
      <c r="K45" s="23"/>
    </row>
    <row r="46" spans="1:11" s="6" customFormat="1" ht="15">
      <c r="A46" s="24" t="s">
        <v>178</v>
      </c>
      <c r="B46" s="25"/>
      <c r="C46" s="30"/>
      <c r="D46" s="30"/>
      <c r="E46" s="21"/>
      <c r="F46" s="25"/>
      <c r="G46" s="19"/>
      <c r="H46" s="19"/>
      <c r="I46" s="22"/>
      <c r="J46" s="139">
        <f t="shared" si="1"/>
        <v>0</v>
      </c>
      <c r="K46" s="23"/>
    </row>
    <row r="47" spans="1:11" s="6" customFormat="1" ht="15">
      <c r="A47" s="24"/>
      <c r="B47" s="25"/>
      <c r="C47" s="30"/>
      <c r="D47" s="30"/>
      <c r="E47" s="21"/>
      <c r="F47" s="25"/>
      <c r="G47" s="19"/>
      <c r="H47" s="19"/>
      <c r="I47" s="22"/>
      <c r="J47" s="139">
        <f t="shared" si="1"/>
        <v>0</v>
      </c>
      <c r="K47" s="23"/>
    </row>
    <row r="48" spans="1:11" s="6" customFormat="1" ht="15">
      <c r="A48" s="24"/>
      <c r="B48" s="25"/>
      <c r="C48" s="30"/>
      <c r="D48" s="30"/>
      <c r="E48" s="21"/>
      <c r="F48" s="25"/>
      <c r="G48" s="19"/>
      <c r="H48" s="19"/>
      <c r="I48" s="22"/>
      <c r="J48" s="139">
        <f t="shared" si="1"/>
        <v>0</v>
      </c>
      <c r="K48" s="23"/>
    </row>
    <row r="49" spans="1:11" s="35" customFormat="1" ht="15">
      <c r="A49" s="31" t="s">
        <v>53</v>
      </c>
      <c r="B49" s="32"/>
      <c r="C49" s="32"/>
      <c r="D49" s="33"/>
      <c r="E49" s="21">
        <f>SUM(E6:E48)</f>
        <v>0</v>
      </c>
      <c r="F49" s="32"/>
      <c r="G49" s="34"/>
      <c r="H49" s="16"/>
      <c r="I49" s="22">
        <f>SUM(I6:I48)</f>
        <v>0</v>
      </c>
      <c r="J49" s="139">
        <f t="shared" si="1"/>
        <v>0</v>
      </c>
      <c r="K49" s="23"/>
    </row>
    <row r="50" spans="1:11" s="6" customFormat="1" ht="15">
      <c r="A50" s="152" t="s">
        <v>150</v>
      </c>
      <c r="B50" s="273" t="e">
        <f>E49/E175</f>
        <v>#DIV/0!</v>
      </c>
      <c r="C50" s="274"/>
      <c r="D50" s="275"/>
      <c r="E50" s="148" t="str">
        <f>IF(E49&gt;(E175*0.15),"Ratio of requested grant not approved. ","Ratio of requested grant approved")</f>
        <v>Ratio of requested grant approved</v>
      </c>
      <c r="F50" s="148"/>
      <c r="G50" s="148"/>
      <c r="H50" s="148"/>
      <c r="I50" s="22"/>
      <c r="J50" s="139"/>
      <c r="K50" s="23"/>
    </row>
    <row r="51" spans="1:11" s="6" customFormat="1" ht="15.75">
      <c r="A51" s="13" t="s">
        <v>54</v>
      </c>
      <c r="B51" s="18"/>
      <c r="C51" s="18"/>
      <c r="D51" s="36"/>
      <c r="E51" s="16"/>
      <c r="F51" s="18"/>
      <c r="G51" s="19"/>
      <c r="H51" s="19"/>
      <c r="I51" s="22"/>
      <c r="J51" s="139"/>
      <c r="K51" s="23"/>
    </row>
    <row r="52" spans="1:11" s="6" customFormat="1" ht="39" customHeight="1">
      <c r="A52" s="37" t="s">
        <v>55</v>
      </c>
      <c r="B52" s="18"/>
      <c r="C52" s="18"/>
      <c r="D52" s="36"/>
      <c r="E52" s="16"/>
      <c r="F52" s="18"/>
      <c r="G52" s="19"/>
      <c r="H52" s="19"/>
      <c r="I52" s="22"/>
      <c r="J52" s="139">
        <f t="shared" si="1"/>
        <v>0</v>
      </c>
      <c r="K52" s="23"/>
    </row>
    <row r="53" spans="1:11" s="6" customFormat="1" ht="15">
      <c r="A53" s="24" t="s">
        <v>142</v>
      </c>
      <c r="B53" s="18"/>
      <c r="C53" s="18"/>
      <c r="D53" s="36"/>
      <c r="E53" s="16"/>
      <c r="F53" s="18"/>
      <c r="G53" s="19"/>
      <c r="H53" s="19"/>
      <c r="I53" s="22"/>
      <c r="J53" s="139">
        <f t="shared" si="1"/>
        <v>0</v>
      </c>
      <c r="K53" s="23"/>
    </row>
    <row r="54" spans="1:11" s="6" customFormat="1" ht="15">
      <c r="A54" s="24" t="s">
        <v>41</v>
      </c>
      <c r="B54" s="18"/>
      <c r="C54" s="18"/>
      <c r="D54" s="36"/>
      <c r="E54" s="16"/>
      <c r="F54" s="18"/>
      <c r="G54" s="19"/>
      <c r="H54" s="19"/>
      <c r="I54" s="22"/>
      <c r="J54" s="139">
        <f t="shared" si="1"/>
        <v>0</v>
      </c>
      <c r="K54" s="23"/>
    </row>
    <row r="55" spans="1:11" s="6" customFormat="1" ht="26.25" customHeight="1">
      <c r="A55" s="24" t="s">
        <v>56</v>
      </c>
      <c r="B55" s="18" t="s">
        <v>37</v>
      </c>
      <c r="C55" s="18"/>
      <c r="D55" s="19"/>
      <c r="E55" s="21">
        <f>C55*D55</f>
        <v>0</v>
      </c>
      <c r="F55" s="18" t="s">
        <v>37</v>
      </c>
      <c r="G55" s="19"/>
      <c r="H55" s="19"/>
      <c r="I55" s="22">
        <f>G55*H55</f>
        <v>0</v>
      </c>
      <c r="J55" s="139">
        <f t="shared" si="1"/>
        <v>0</v>
      </c>
      <c r="K55" s="23"/>
    </row>
    <row r="56" spans="1:11" s="6" customFormat="1" ht="15">
      <c r="A56" s="17"/>
      <c r="B56" s="18"/>
      <c r="C56" s="18"/>
      <c r="D56" s="19"/>
      <c r="E56" s="21"/>
      <c r="F56" s="18"/>
      <c r="G56" s="19"/>
      <c r="H56" s="19"/>
      <c r="I56" s="22"/>
      <c r="J56" s="139">
        <f t="shared" si="1"/>
        <v>0</v>
      </c>
      <c r="K56" s="23"/>
    </row>
    <row r="57" spans="1:11" s="6" customFormat="1" ht="15">
      <c r="A57" s="17" t="s">
        <v>58</v>
      </c>
      <c r="B57" s="18"/>
      <c r="C57" s="18"/>
      <c r="D57" s="19"/>
      <c r="E57" s="21"/>
      <c r="F57" s="18"/>
      <c r="G57" s="19"/>
      <c r="H57" s="19"/>
      <c r="I57" s="22"/>
      <c r="J57" s="139">
        <f t="shared" si="1"/>
        <v>0</v>
      </c>
      <c r="K57" s="23"/>
    </row>
    <row r="58" spans="1:11" s="6" customFormat="1" ht="15">
      <c r="A58" s="17" t="s">
        <v>57</v>
      </c>
      <c r="B58" s="18" t="s">
        <v>38</v>
      </c>
      <c r="C58" s="18"/>
      <c r="D58" s="19"/>
      <c r="E58" s="21">
        <f>C58*D58</f>
        <v>0</v>
      </c>
      <c r="F58" s="18" t="s">
        <v>38</v>
      </c>
      <c r="G58" s="19"/>
      <c r="H58" s="19"/>
      <c r="I58" s="22">
        <f>G58*H58</f>
        <v>0</v>
      </c>
      <c r="J58" s="139">
        <f t="shared" si="1"/>
        <v>0</v>
      </c>
      <c r="K58" s="23"/>
    </row>
    <row r="59" spans="1:11" s="6" customFormat="1" ht="15">
      <c r="A59" s="24" t="s">
        <v>59</v>
      </c>
      <c r="B59" s="18" t="s">
        <v>38</v>
      </c>
      <c r="C59" s="18"/>
      <c r="D59" s="19"/>
      <c r="E59" s="21"/>
      <c r="F59" s="18"/>
      <c r="G59" s="19"/>
      <c r="H59" s="19"/>
      <c r="I59" s="22"/>
      <c r="J59" s="139">
        <f t="shared" si="1"/>
        <v>0</v>
      </c>
      <c r="K59" s="23"/>
    </row>
    <row r="60" spans="1:11" s="6" customFormat="1" ht="15">
      <c r="A60" s="17"/>
      <c r="B60" s="18"/>
      <c r="C60" s="18"/>
      <c r="D60" s="19"/>
      <c r="E60" s="21"/>
      <c r="F60" s="18"/>
      <c r="G60" s="19"/>
      <c r="H60" s="19"/>
      <c r="I60" s="22"/>
      <c r="J60" s="139">
        <f t="shared" si="1"/>
        <v>0</v>
      </c>
      <c r="K60" s="23"/>
    </row>
    <row r="61" spans="1:11" s="6" customFormat="1" ht="15">
      <c r="A61" s="17" t="s">
        <v>60</v>
      </c>
      <c r="B61" s="18"/>
      <c r="C61" s="18"/>
      <c r="D61" s="19"/>
      <c r="E61" s="21"/>
      <c r="F61" s="18"/>
      <c r="G61" s="19"/>
      <c r="H61" s="19"/>
      <c r="I61" s="22"/>
      <c r="J61" s="139">
        <f t="shared" si="1"/>
        <v>0</v>
      </c>
      <c r="K61" s="23"/>
    </row>
    <row r="62" spans="1:11" s="6" customFormat="1" ht="15">
      <c r="A62" s="24" t="s">
        <v>61</v>
      </c>
      <c r="B62" s="18" t="s">
        <v>3</v>
      </c>
      <c r="C62" s="25"/>
      <c r="D62" s="26"/>
      <c r="E62" s="21">
        <f>C62*D62</f>
        <v>0</v>
      </c>
      <c r="F62" s="18" t="s">
        <v>3</v>
      </c>
      <c r="G62" s="19"/>
      <c r="H62" s="19"/>
      <c r="I62" s="22">
        <f>G62*H62</f>
        <v>0</v>
      </c>
      <c r="J62" s="139">
        <f t="shared" si="1"/>
        <v>0</v>
      </c>
      <c r="K62" s="23"/>
    </row>
    <row r="63" spans="1:11" s="6" customFormat="1" ht="24.75" customHeight="1">
      <c r="A63" s="24" t="s">
        <v>62</v>
      </c>
      <c r="B63" s="27" t="s">
        <v>47</v>
      </c>
      <c r="C63" s="25"/>
      <c r="D63" s="26"/>
      <c r="E63" s="21">
        <f>C63*D63</f>
        <v>0</v>
      </c>
      <c r="F63" s="27" t="s">
        <v>47</v>
      </c>
      <c r="G63" s="19"/>
      <c r="H63" s="19"/>
      <c r="I63" s="22">
        <f>G63*H63</f>
        <v>0</v>
      </c>
      <c r="J63" s="139">
        <f t="shared" si="1"/>
        <v>0</v>
      </c>
      <c r="K63" s="23"/>
    </row>
    <row r="64" spans="1:11" s="6" customFormat="1" ht="13.5" customHeight="1">
      <c r="A64" s="24"/>
      <c r="B64" s="27"/>
      <c r="C64" s="25"/>
      <c r="D64" s="26"/>
      <c r="E64" s="21"/>
      <c r="F64" s="27"/>
      <c r="G64" s="19"/>
      <c r="H64" s="19"/>
      <c r="I64" s="22"/>
      <c r="J64" s="139">
        <f t="shared" si="1"/>
        <v>0</v>
      </c>
      <c r="K64" s="23"/>
    </row>
    <row r="65" spans="1:11" s="6" customFormat="1" ht="15">
      <c r="A65" s="24" t="s">
        <v>63</v>
      </c>
      <c r="B65" s="18"/>
      <c r="C65" s="18"/>
      <c r="D65" s="19"/>
      <c r="E65" s="21"/>
      <c r="F65" s="18"/>
      <c r="G65" s="19"/>
      <c r="H65" s="19"/>
      <c r="I65" s="22"/>
      <c r="J65" s="139">
        <f t="shared" si="1"/>
        <v>0</v>
      </c>
      <c r="K65" s="23"/>
    </row>
    <row r="66" spans="1:11" s="6" customFormat="1" ht="15">
      <c r="A66" s="24" t="s">
        <v>64</v>
      </c>
      <c r="B66" s="18" t="s">
        <v>48</v>
      </c>
      <c r="C66" s="18"/>
      <c r="D66" s="19"/>
      <c r="E66" s="21">
        <f>C66*D66</f>
        <v>0</v>
      </c>
      <c r="F66" s="18" t="s">
        <v>48</v>
      </c>
      <c r="G66" s="19"/>
      <c r="H66" s="19"/>
      <c r="I66" s="22">
        <f>G66*H66</f>
        <v>0</v>
      </c>
      <c r="J66" s="139">
        <f t="shared" si="1"/>
        <v>0</v>
      </c>
      <c r="K66" s="23"/>
    </row>
    <row r="67" spans="1:11" s="6" customFormat="1" ht="15">
      <c r="A67" s="24" t="s">
        <v>65</v>
      </c>
      <c r="B67" s="18" t="s">
        <v>38</v>
      </c>
      <c r="C67" s="18"/>
      <c r="D67" s="19"/>
      <c r="E67" s="21">
        <f>C67*D67</f>
        <v>0</v>
      </c>
      <c r="F67" s="18" t="s">
        <v>38</v>
      </c>
      <c r="G67" s="19"/>
      <c r="H67" s="19"/>
      <c r="I67" s="22">
        <f>G67*H67</f>
        <v>0</v>
      </c>
      <c r="J67" s="139">
        <f t="shared" si="1"/>
        <v>0</v>
      </c>
      <c r="K67" s="23"/>
    </row>
    <row r="68" spans="1:11" s="6" customFormat="1" ht="15">
      <c r="A68" s="24" t="s">
        <v>66</v>
      </c>
      <c r="B68" s="27"/>
      <c r="C68" s="25"/>
      <c r="D68" s="38"/>
      <c r="E68" s="21"/>
      <c r="F68" s="27"/>
      <c r="G68" s="19"/>
      <c r="H68" s="19"/>
      <c r="I68" s="22"/>
      <c r="J68" s="139">
        <f t="shared" si="1"/>
        <v>0</v>
      </c>
      <c r="K68" s="23"/>
    </row>
    <row r="69" spans="1:11" s="6" customFormat="1" ht="15">
      <c r="A69" s="17"/>
      <c r="B69" s="27"/>
      <c r="C69" s="25"/>
      <c r="D69" s="38"/>
      <c r="E69" s="21"/>
      <c r="F69" s="27"/>
      <c r="G69" s="19"/>
      <c r="H69" s="19"/>
      <c r="I69" s="22"/>
      <c r="J69" s="139">
        <f t="shared" si="1"/>
        <v>0</v>
      </c>
      <c r="K69" s="23"/>
    </row>
    <row r="70" spans="1:11" s="6" customFormat="1" ht="25.5">
      <c r="A70" s="24" t="s">
        <v>67</v>
      </c>
      <c r="B70" s="27"/>
      <c r="C70" s="25"/>
      <c r="D70" s="38"/>
      <c r="E70" s="21"/>
      <c r="F70" s="27"/>
      <c r="G70" s="19"/>
      <c r="H70" s="19"/>
      <c r="I70" s="22"/>
      <c r="J70" s="139">
        <f t="shared" si="1"/>
        <v>0</v>
      </c>
      <c r="K70" s="23"/>
    </row>
    <row r="71" spans="1:11" s="6" customFormat="1" ht="15">
      <c r="A71" s="17"/>
      <c r="B71" s="27"/>
      <c r="C71" s="25"/>
      <c r="D71" s="38"/>
      <c r="E71" s="21"/>
      <c r="F71" s="27"/>
      <c r="G71" s="19"/>
      <c r="H71" s="19"/>
      <c r="I71" s="22"/>
      <c r="J71" s="139"/>
      <c r="K71" s="23"/>
    </row>
    <row r="72" spans="1:11" s="6" customFormat="1" ht="15">
      <c r="A72" s="24" t="s">
        <v>68</v>
      </c>
      <c r="B72" s="18"/>
      <c r="C72" s="18"/>
      <c r="D72" s="36"/>
      <c r="E72" s="16"/>
      <c r="F72" s="18"/>
      <c r="G72" s="19"/>
      <c r="H72" s="19"/>
      <c r="I72" s="22"/>
      <c r="J72" s="139">
        <f aca="true" t="shared" si="2" ref="J72:J134">E72+I72</f>
        <v>0</v>
      </c>
      <c r="K72" s="23"/>
    </row>
    <row r="73" spans="1:11" s="6" customFormat="1" ht="41.25" customHeight="1">
      <c r="A73" s="37" t="s">
        <v>69</v>
      </c>
      <c r="B73" s="18"/>
      <c r="C73" s="18"/>
      <c r="D73" s="36"/>
      <c r="E73" s="16"/>
      <c r="F73" s="18"/>
      <c r="G73" s="19"/>
      <c r="H73" s="19"/>
      <c r="I73" s="22"/>
      <c r="J73" s="139">
        <f t="shared" si="2"/>
        <v>0</v>
      </c>
      <c r="K73" s="23"/>
    </row>
    <row r="74" spans="1:11" s="6" customFormat="1" ht="15">
      <c r="A74" s="24" t="s">
        <v>70</v>
      </c>
      <c r="B74" s="18"/>
      <c r="C74" s="18"/>
      <c r="D74" s="36"/>
      <c r="E74" s="16"/>
      <c r="F74" s="18"/>
      <c r="G74" s="19"/>
      <c r="H74" s="19"/>
      <c r="I74" s="22"/>
      <c r="J74" s="139">
        <f t="shared" si="2"/>
        <v>0</v>
      </c>
      <c r="K74" s="23"/>
    </row>
    <row r="75" spans="1:11" s="6" customFormat="1" ht="15">
      <c r="A75" s="24" t="s">
        <v>71</v>
      </c>
      <c r="B75" s="18"/>
      <c r="C75" s="18"/>
      <c r="D75" s="36"/>
      <c r="E75" s="16"/>
      <c r="F75" s="18"/>
      <c r="G75" s="19"/>
      <c r="H75" s="19"/>
      <c r="I75" s="22"/>
      <c r="J75" s="139">
        <f t="shared" si="2"/>
        <v>0</v>
      </c>
      <c r="K75" s="23"/>
    </row>
    <row r="76" spans="1:11" s="6" customFormat="1" ht="15">
      <c r="A76" s="24" t="s">
        <v>68</v>
      </c>
      <c r="B76" s="18"/>
      <c r="C76" s="18"/>
      <c r="D76" s="36"/>
      <c r="E76" s="16"/>
      <c r="F76" s="18"/>
      <c r="G76" s="19"/>
      <c r="H76" s="19"/>
      <c r="I76" s="22"/>
      <c r="J76" s="139">
        <f t="shared" si="2"/>
        <v>0</v>
      </c>
      <c r="K76" s="23"/>
    </row>
    <row r="77" spans="1:11" s="6" customFormat="1" ht="15">
      <c r="A77" s="24"/>
      <c r="B77" s="18"/>
      <c r="C77" s="18"/>
      <c r="D77" s="36"/>
      <c r="E77" s="16"/>
      <c r="F77" s="18"/>
      <c r="G77" s="19"/>
      <c r="H77" s="19"/>
      <c r="I77" s="22"/>
      <c r="J77" s="139"/>
      <c r="K77" s="23"/>
    </row>
    <row r="78" spans="1:11" s="35" customFormat="1" ht="15">
      <c r="A78" s="31" t="s">
        <v>72</v>
      </c>
      <c r="B78" s="32"/>
      <c r="C78" s="32"/>
      <c r="D78" s="33"/>
      <c r="E78" s="21">
        <f>SUM(E52:E77)</f>
        <v>0</v>
      </c>
      <c r="F78" s="32"/>
      <c r="G78" s="34"/>
      <c r="H78" s="16"/>
      <c r="I78" s="22">
        <f>SUM(I52:I77)</f>
        <v>0</v>
      </c>
      <c r="J78" s="139">
        <f t="shared" si="2"/>
        <v>0</v>
      </c>
      <c r="K78" s="23"/>
    </row>
    <row r="79" spans="1:11" s="44" customFormat="1" ht="15">
      <c r="A79" s="39"/>
      <c r="B79" s="40"/>
      <c r="C79" s="40"/>
      <c r="D79" s="41"/>
      <c r="E79" s="21"/>
      <c r="F79" s="40"/>
      <c r="G79" s="42"/>
      <c r="H79" s="43"/>
      <c r="I79" s="22"/>
      <c r="J79" s="139"/>
      <c r="K79" s="23"/>
    </row>
    <row r="80" spans="1:11" s="44" customFormat="1" ht="15.75">
      <c r="A80" s="13" t="s">
        <v>73</v>
      </c>
      <c r="B80" s="40"/>
      <c r="C80" s="40"/>
      <c r="D80" s="41"/>
      <c r="E80" s="21"/>
      <c r="F80" s="40"/>
      <c r="G80" s="42"/>
      <c r="H80" s="43"/>
      <c r="I80" s="22"/>
      <c r="J80" s="139"/>
      <c r="K80" s="23"/>
    </row>
    <row r="81" spans="1:11" s="44" customFormat="1" ht="25.5">
      <c r="A81" s="17" t="s">
        <v>143</v>
      </c>
      <c r="B81" s="45" t="s">
        <v>52</v>
      </c>
      <c r="C81" s="40"/>
      <c r="D81" s="41"/>
      <c r="E81" s="21"/>
      <c r="F81" s="40"/>
      <c r="G81" s="42"/>
      <c r="H81" s="43"/>
      <c r="I81" s="22"/>
      <c r="J81" s="139">
        <f t="shared" si="2"/>
        <v>0</v>
      </c>
      <c r="K81" s="23"/>
    </row>
    <row r="82" spans="1:11" s="44" customFormat="1" ht="15">
      <c r="A82" s="17"/>
      <c r="B82" s="40"/>
      <c r="C82" s="40"/>
      <c r="D82" s="41"/>
      <c r="E82" s="21"/>
      <c r="F82" s="40"/>
      <c r="G82" s="42"/>
      <c r="H82" s="43"/>
      <c r="I82" s="22"/>
      <c r="J82" s="139">
        <f t="shared" si="2"/>
        <v>0</v>
      </c>
      <c r="K82" s="23"/>
    </row>
    <row r="83" spans="1:11" s="44" customFormat="1" ht="15">
      <c r="A83" s="17" t="s">
        <v>74</v>
      </c>
      <c r="B83" s="40" t="s">
        <v>9</v>
      </c>
      <c r="C83" s="40"/>
      <c r="D83" s="41"/>
      <c r="E83" s="21"/>
      <c r="F83" s="40"/>
      <c r="G83" s="42"/>
      <c r="H83" s="43"/>
      <c r="I83" s="22"/>
      <c r="J83" s="139">
        <f t="shared" si="2"/>
        <v>0</v>
      </c>
      <c r="K83" s="23"/>
    </row>
    <row r="84" spans="1:11" s="44" customFormat="1" ht="15">
      <c r="A84" s="17"/>
      <c r="B84" s="40"/>
      <c r="C84" s="40"/>
      <c r="D84" s="41"/>
      <c r="E84" s="21"/>
      <c r="F84" s="40"/>
      <c r="G84" s="42"/>
      <c r="H84" s="43"/>
      <c r="I84" s="22"/>
      <c r="J84" s="139"/>
      <c r="K84" s="23"/>
    </row>
    <row r="85" spans="1:11" s="44" customFormat="1" ht="15">
      <c r="A85" s="17" t="s">
        <v>75</v>
      </c>
      <c r="B85" s="40"/>
      <c r="C85" s="40"/>
      <c r="D85" s="41"/>
      <c r="E85" s="21"/>
      <c r="F85" s="40"/>
      <c r="G85" s="42"/>
      <c r="H85" s="43"/>
      <c r="I85" s="22"/>
      <c r="J85" s="139">
        <f t="shared" si="2"/>
        <v>0</v>
      </c>
      <c r="K85" s="23"/>
    </row>
    <row r="86" spans="1:11" s="44" customFormat="1" ht="15">
      <c r="A86" s="17"/>
      <c r="B86" s="40"/>
      <c r="C86" s="40"/>
      <c r="D86" s="41"/>
      <c r="E86" s="21"/>
      <c r="F86" s="40"/>
      <c r="G86" s="42"/>
      <c r="H86" s="43"/>
      <c r="I86" s="22"/>
      <c r="J86" s="139"/>
      <c r="K86" s="23"/>
    </row>
    <row r="87" spans="1:11" s="44" customFormat="1" ht="15">
      <c r="A87" s="17" t="s">
        <v>76</v>
      </c>
      <c r="B87" s="40"/>
      <c r="C87" s="40"/>
      <c r="D87" s="41"/>
      <c r="E87" s="21"/>
      <c r="F87" s="40"/>
      <c r="G87" s="42"/>
      <c r="H87" s="43"/>
      <c r="I87" s="22"/>
      <c r="J87" s="139">
        <f t="shared" si="2"/>
        <v>0</v>
      </c>
      <c r="K87" s="23"/>
    </row>
    <row r="88" spans="1:11" s="44" customFormat="1" ht="15">
      <c r="A88" s="39"/>
      <c r="B88" s="40"/>
      <c r="C88" s="40"/>
      <c r="D88" s="41"/>
      <c r="E88" s="21"/>
      <c r="F88" s="40"/>
      <c r="G88" s="42"/>
      <c r="H88" s="43"/>
      <c r="I88" s="22"/>
      <c r="J88" s="139"/>
      <c r="K88" s="23"/>
    </row>
    <row r="89" spans="1:11" s="35" customFormat="1" ht="15">
      <c r="A89" s="31" t="s">
        <v>77</v>
      </c>
      <c r="B89" s="32"/>
      <c r="C89" s="32"/>
      <c r="D89" s="33"/>
      <c r="E89" s="21">
        <f>SUM(E81:E88)</f>
        <v>0</v>
      </c>
      <c r="F89" s="32"/>
      <c r="G89" s="34"/>
      <c r="H89" s="16"/>
      <c r="I89" s="22">
        <f>SUM(I81:I88)</f>
        <v>0</v>
      </c>
      <c r="J89" s="139">
        <f t="shared" si="2"/>
        <v>0</v>
      </c>
      <c r="K89" s="23"/>
    </row>
    <row r="90" spans="1:11" s="44" customFormat="1" ht="15">
      <c r="A90" s="39"/>
      <c r="B90" s="40"/>
      <c r="C90" s="40"/>
      <c r="D90" s="41"/>
      <c r="E90" s="21"/>
      <c r="F90" s="40"/>
      <c r="G90" s="42"/>
      <c r="H90" s="43"/>
      <c r="I90" s="22"/>
      <c r="J90" s="139"/>
      <c r="K90" s="23"/>
    </row>
    <row r="91" spans="1:11" s="6" customFormat="1" ht="33.75" customHeight="1">
      <c r="A91" s="13" t="s">
        <v>78</v>
      </c>
      <c r="B91" s="18"/>
      <c r="C91" s="18"/>
      <c r="D91" s="36"/>
      <c r="E91" s="16"/>
      <c r="F91" s="18"/>
      <c r="G91" s="19"/>
      <c r="H91" s="19"/>
      <c r="I91" s="22"/>
      <c r="J91" s="139"/>
      <c r="K91" s="23"/>
    </row>
    <row r="92" spans="1:11" s="6" customFormat="1" ht="15">
      <c r="A92" s="46" t="s">
        <v>79</v>
      </c>
      <c r="C92" s="18"/>
      <c r="D92" s="47"/>
      <c r="E92" s="21"/>
      <c r="G92" s="18"/>
      <c r="H92" s="18"/>
      <c r="I92" s="22"/>
      <c r="J92" s="139">
        <f t="shared" si="2"/>
        <v>0</v>
      </c>
      <c r="K92" s="23"/>
    </row>
    <row r="93" spans="1:11" s="6" customFormat="1" ht="15">
      <c r="A93" s="48" t="s">
        <v>80</v>
      </c>
      <c r="B93" s="18" t="s">
        <v>37</v>
      </c>
      <c r="C93" s="18"/>
      <c r="D93" s="47"/>
      <c r="E93" s="21">
        <f>C93*D93</f>
        <v>0</v>
      </c>
      <c r="F93" s="18" t="s">
        <v>37</v>
      </c>
      <c r="G93" s="18"/>
      <c r="H93" s="18"/>
      <c r="I93" s="22"/>
      <c r="J93" s="139">
        <f t="shared" si="2"/>
        <v>0</v>
      </c>
      <c r="K93" s="23"/>
    </row>
    <row r="94" spans="1:11" s="6" customFormat="1" ht="15">
      <c r="A94" s="24" t="s">
        <v>41</v>
      </c>
      <c r="B94" s="18"/>
      <c r="C94" s="18"/>
      <c r="D94" s="47"/>
      <c r="E94" s="21"/>
      <c r="F94" s="49"/>
      <c r="G94" s="18"/>
      <c r="H94" s="18"/>
      <c r="I94" s="22"/>
      <c r="J94" s="139">
        <f t="shared" si="2"/>
        <v>0</v>
      </c>
      <c r="K94" s="23"/>
    </row>
    <row r="95" spans="1:11" s="6" customFormat="1" ht="15">
      <c r="A95" s="48" t="s">
        <v>81</v>
      </c>
      <c r="B95" s="18"/>
      <c r="C95" s="18"/>
      <c r="D95" s="47"/>
      <c r="E95" s="21"/>
      <c r="F95" s="49"/>
      <c r="G95" s="18"/>
      <c r="H95" s="18"/>
      <c r="I95" s="22"/>
      <c r="J95" s="139">
        <f t="shared" si="2"/>
        <v>0</v>
      </c>
      <c r="K95" s="23"/>
    </row>
    <row r="96" spans="1:11" s="6" customFormat="1" ht="15">
      <c r="A96" s="46"/>
      <c r="C96" s="18"/>
      <c r="D96" s="47"/>
      <c r="E96" s="21"/>
      <c r="F96" s="18"/>
      <c r="G96" s="18"/>
      <c r="H96" s="18"/>
      <c r="I96" s="22"/>
      <c r="J96" s="139"/>
      <c r="K96" s="23"/>
    </row>
    <row r="97" spans="1:11" s="6" customFormat="1" ht="15">
      <c r="A97" s="46" t="s">
        <v>82</v>
      </c>
      <c r="B97" s="18"/>
      <c r="C97" s="18"/>
      <c r="D97" s="47"/>
      <c r="E97" s="21"/>
      <c r="F97" s="49"/>
      <c r="G97" s="18"/>
      <c r="H97" s="18"/>
      <c r="I97" s="50"/>
      <c r="J97" s="139">
        <f t="shared" si="2"/>
        <v>0</v>
      </c>
      <c r="K97" s="23"/>
    </row>
    <row r="98" spans="1:11" s="6" customFormat="1" ht="27.75" customHeight="1">
      <c r="A98" s="48" t="s">
        <v>83</v>
      </c>
      <c r="B98" s="18"/>
      <c r="C98" s="18"/>
      <c r="D98" s="47"/>
      <c r="E98" s="21"/>
      <c r="F98" s="49"/>
      <c r="G98" s="18"/>
      <c r="H98" s="18"/>
      <c r="I98" s="50"/>
      <c r="J98" s="139">
        <f t="shared" si="2"/>
        <v>0</v>
      </c>
      <c r="K98" s="23"/>
    </row>
    <row r="99" spans="1:11" s="6" customFormat="1" ht="15">
      <c r="A99" s="46"/>
      <c r="B99" s="18"/>
      <c r="C99" s="18"/>
      <c r="D99" s="47"/>
      <c r="E99" s="21"/>
      <c r="F99" s="18"/>
      <c r="G99" s="18"/>
      <c r="H99" s="18"/>
      <c r="I99" s="50"/>
      <c r="J99" s="139"/>
      <c r="K99" s="23"/>
    </row>
    <row r="100" spans="1:11" s="6" customFormat="1" ht="15">
      <c r="A100" s="48" t="s">
        <v>84</v>
      </c>
      <c r="B100" s="18" t="s">
        <v>3</v>
      </c>
      <c r="C100" s="18"/>
      <c r="D100" s="47"/>
      <c r="E100" s="21"/>
      <c r="F100" s="49"/>
      <c r="G100" s="18"/>
      <c r="H100" s="18"/>
      <c r="I100" s="50"/>
      <c r="J100" s="139">
        <f t="shared" si="2"/>
        <v>0</v>
      </c>
      <c r="K100" s="23"/>
    </row>
    <row r="101" spans="1:11" s="6" customFormat="1" ht="15">
      <c r="A101" s="46"/>
      <c r="B101" s="25"/>
      <c r="C101" s="30"/>
      <c r="D101" s="30"/>
      <c r="E101" s="21"/>
      <c r="F101" s="25"/>
      <c r="G101" s="19"/>
      <c r="H101" s="19"/>
      <c r="I101" s="22"/>
      <c r="J101" s="139">
        <f t="shared" si="2"/>
        <v>0</v>
      </c>
      <c r="K101" s="23"/>
    </row>
    <row r="102" spans="1:11" s="6" customFormat="1" ht="15">
      <c r="A102" s="48" t="s">
        <v>85</v>
      </c>
      <c r="B102" s="25"/>
      <c r="C102" s="30"/>
      <c r="D102" s="51"/>
      <c r="E102" s="21"/>
      <c r="F102" s="52"/>
      <c r="G102" s="19"/>
      <c r="H102" s="19"/>
      <c r="I102" s="50"/>
      <c r="J102" s="139">
        <f t="shared" si="2"/>
        <v>0</v>
      </c>
      <c r="K102" s="23"/>
    </row>
    <row r="103" spans="1:11" s="6" customFormat="1" ht="15">
      <c r="A103" s="46"/>
      <c r="B103" s="25"/>
      <c r="C103" s="30"/>
      <c r="D103" s="51"/>
      <c r="E103" s="21"/>
      <c r="F103" s="52"/>
      <c r="G103" s="19"/>
      <c r="H103" s="19"/>
      <c r="I103" s="50"/>
      <c r="J103" s="139">
        <f t="shared" si="2"/>
        <v>0</v>
      </c>
      <c r="K103" s="23"/>
    </row>
    <row r="104" spans="1:11" s="6" customFormat="1" ht="15">
      <c r="A104" s="24"/>
      <c r="B104" s="25"/>
      <c r="C104" s="30"/>
      <c r="D104" s="51"/>
      <c r="E104" s="21"/>
      <c r="F104" s="52"/>
      <c r="G104" s="19"/>
      <c r="H104" s="19"/>
      <c r="I104" s="50"/>
      <c r="J104" s="139"/>
      <c r="K104" s="23"/>
    </row>
    <row r="105" spans="1:11" s="6" customFormat="1" ht="15">
      <c r="A105" s="31" t="s">
        <v>86</v>
      </c>
      <c r="B105" s="53"/>
      <c r="C105" s="53"/>
      <c r="D105" s="54"/>
      <c r="E105" s="21">
        <f>SUM(E92:E104)</f>
        <v>0</v>
      </c>
      <c r="F105" s="53"/>
      <c r="G105" s="54"/>
      <c r="H105" s="54"/>
      <c r="I105" s="22">
        <f>SUM(I92:I104)</f>
        <v>0</v>
      </c>
      <c r="J105" s="139">
        <f t="shared" si="2"/>
        <v>0</v>
      </c>
      <c r="K105" s="23"/>
    </row>
    <row r="106" spans="1:11" s="6" customFormat="1" ht="15">
      <c r="A106" s="24"/>
      <c r="B106" s="25"/>
      <c r="C106" s="30"/>
      <c r="D106" s="51"/>
      <c r="E106" s="21"/>
      <c r="F106" s="52"/>
      <c r="G106" s="19"/>
      <c r="H106" s="19"/>
      <c r="I106" s="50"/>
      <c r="J106" s="139"/>
      <c r="K106" s="23"/>
    </row>
    <row r="107" spans="1:11" s="61" customFormat="1" ht="31.5">
      <c r="A107" s="13" t="s">
        <v>87</v>
      </c>
      <c r="B107" s="55"/>
      <c r="C107" s="56"/>
      <c r="D107" s="57"/>
      <c r="E107" s="58"/>
      <c r="F107" s="55"/>
      <c r="G107" s="57"/>
      <c r="H107" s="57"/>
      <c r="I107" s="59"/>
      <c r="J107" s="139"/>
      <c r="K107" s="60"/>
    </row>
    <row r="108" spans="1:11" s="6" customFormat="1" ht="27.75" customHeight="1">
      <c r="A108" s="24" t="s">
        <v>88</v>
      </c>
      <c r="B108" s="62" t="s">
        <v>148</v>
      </c>
      <c r="C108" s="25"/>
      <c r="D108" s="25"/>
      <c r="E108" s="21">
        <f>C108*D108</f>
        <v>0</v>
      </c>
      <c r="F108" s="62" t="s">
        <v>149</v>
      </c>
      <c r="G108" s="25"/>
      <c r="H108" s="25"/>
      <c r="I108" s="21">
        <f>G108*H108</f>
        <v>0</v>
      </c>
      <c r="J108" s="139">
        <f t="shared" si="2"/>
        <v>0</v>
      </c>
      <c r="K108" s="23"/>
    </row>
    <row r="109" spans="1:11" s="6" customFormat="1" ht="15">
      <c r="A109" s="24" t="s">
        <v>41</v>
      </c>
      <c r="B109" s="62"/>
      <c r="C109" s="25"/>
      <c r="D109" s="25"/>
      <c r="E109" s="21"/>
      <c r="F109" s="62"/>
      <c r="G109" s="25"/>
      <c r="H109" s="25"/>
      <c r="I109" s="21"/>
      <c r="J109" s="139">
        <f t="shared" si="2"/>
        <v>0</v>
      </c>
      <c r="K109" s="23"/>
    </row>
    <row r="110" spans="1:11" s="6" customFormat="1" ht="15">
      <c r="A110" s="24" t="s">
        <v>89</v>
      </c>
      <c r="B110" s="25" t="s">
        <v>49</v>
      </c>
      <c r="C110" s="25"/>
      <c r="D110" s="25"/>
      <c r="E110" s="21">
        <f>C110*D110</f>
        <v>0</v>
      </c>
      <c r="F110" s="25" t="s">
        <v>49</v>
      </c>
      <c r="G110" s="25"/>
      <c r="H110" s="25"/>
      <c r="I110" s="21">
        <f>G110*H110</f>
        <v>0</v>
      </c>
      <c r="J110" s="139">
        <f t="shared" si="2"/>
        <v>0</v>
      </c>
      <c r="K110" s="23"/>
    </row>
    <row r="111" spans="1:11" s="6" customFormat="1" ht="26.25" customHeight="1">
      <c r="A111" s="24" t="s">
        <v>90</v>
      </c>
      <c r="B111" s="27" t="s">
        <v>50</v>
      </c>
      <c r="C111" s="25"/>
      <c r="D111" s="26"/>
      <c r="E111" s="21">
        <f>C111*D111</f>
        <v>0</v>
      </c>
      <c r="F111" s="27" t="s">
        <v>50</v>
      </c>
      <c r="G111" s="25"/>
      <c r="H111" s="26"/>
      <c r="I111" s="21">
        <f>G111*H111</f>
        <v>0</v>
      </c>
      <c r="J111" s="139">
        <f t="shared" si="2"/>
        <v>0</v>
      </c>
      <c r="K111" s="23"/>
    </row>
    <row r="112" spans="1:11" s="6" customFormat="1" ht="24" customHeight="1">
      <c r="A112" s="24" t="s">
        <v>91</v>
      </c>
      <c r="B112" s="27"/>
      <c r="C112" s="25"/>
      <c r="D112" s="26"/>
      <c r="E112" s="21"/>
      <c r="F112" s="27"/>
      <c r="G112" s="25"/>
      <c r="H112" s="26"/>
      <c r="I112" s="21"/>
      <c r="J112" s="139">
        <f t="shared" si="2"/>
        <v>0</v>
      </c>
      <c r="K112" s="23"/>
    </row>
    <row r="113" spans="1:11" s="6" customFormat="1" ht="15.75" customHeight="1">
      <c r="A113" s="24" t="s">
        <v>92</v>
      </c>
      <c r="B113" s="27"/>
      <c r="C113" s="25"/>
      <c r="D113" s="26"/>
      <c r="E113" s="21"/>
      <c r="F113" s="27"/>
      <c r="G113" s="25"/>
      <c r="H113" s="26"/>
      <c r="I113" s="21"/>
      <c r="J113" s="139">
        <f t="shared" si="2"/>
        <v>0</v>
      </c>
      <c r="K113" s="23"/>
    </row>
    <row r="114" spans="1:11" s="6" customFormat="1" ht="15">
      <c r="A114" s="24" t="s">
        <v>93</v>
      </c>
      <c r="B114" s="27"/>
      <c r="C114" s="25"/>
      <c r="D114" s="26"/>
      <c r="E114" s="21"/>
      <c r="F114" s="27"/>
      <c r="G114" s="25"/>
      <c r="H114" s="26"/>
      <c r="I114" s="21"/>
      <c r="J114" s="139">
        <f t="shared" si="2"/>
        <v>0</v>
      </c>
      <c r="K114" s="23"/>
    </row>
    <row r="115" spans="1:11" s="6" customFormat="1" ht="15">
      <c r="A115" s="24" t="s">
        <v>94</v>
      </c>
      <c r="B115" s="27"/>
      <c r="C115" s="25"/>
      <c r="D115" s="26"/>
      <c r="E115" s="21"/>
      <c r="F115" s="27"/>
      <c r="G115" s="25"/>
      <c r="H115" s="26"/>
      <c r="I115" s="21"/>
      <c r="J115" s="139">
        <f t="shared" si="2"/>
        <v>0</v>
      </c>
      <c r="K115" s="23"/>
    </row>
    <row r="116" spans="1:11" s="6" customFormat="1" ht="15">
      <c r="A116" s="24" t="s">
        <v>71</v>
      </c>
      <c r="B116" s="27"/>
      <c r="C116" s="25"/>
      <c r="D116" s="26"/>
      <c r="E116" s="21"/>
      <c r="F116" s="27"/>
      <c r="G116" s="25"/>
      <c r="H116" s="26"/>
      <c r="I116" s="21"/>
      <c r="J116" s="139">
        <f t="shared" si="2"/>
        <v>0</v>
      </c>
      <c r="K116" s="23"/>
    </row>
    <row r="117" spans="1:11" s="6" customFormat="1" ht="15">
      <c r="A117" s="24" t="s">
        <v>95</v>
      </c>
      <c r="B117" s="25"/>
      <c r="C117" s="25"/>
      <c r="D117" s="26"/>
      <c r="E117" s="21"/>
      <c r="F117" s="25"/>
      <c r="G117" s="26"/>
      <c r="H117" s="26"/>
      <c r="I117" s="22"/>
      <c r="J117" s="139">
        <f t="shared" si="2"/>
        <v>0</v>
      </c>
      <c r="K117" s="23"/>
    </row>
    <row r="118" spans="1:11" s="6" customFormat="1" ht="15">
      <c r="A118" s="24"/>
      <c r="B118" s="25"/>
      <c r="C118" s="25"/>
      <c r="D118" s="26"/>
      <c r="E118" s="21"/>
      <c r="F118" s="25"/>
      <c r="G118" s="26"/>
      <c r="H118" s="26"/>
      <c r="I118" s="22"/>
      <c r="J118" s="139">
        <f t="shared" si="2"/>
        <v>0</v>
      </c>
      <c r="K118" s="23"/>
    </row>
    <row r="119" spans="1:11" s="6" customFormat="1" ht="13.5" customHeight="1">
      <c r="A119" s="24"/>
      <c r="B119" s="25"/>
      <c r="C119" s="30"/>
      <c r="D119" s="30"/>
      <c r="E119" s="21"/>
      <c r="F119" s="25"/>
      <c r="G119" s="19"/>
      <c r="H119" s="19"/>
      <c r="I119" s="22"/>
      <c r="J119" s="139">
        <f t="shared" si="2"/>
        <v>0</v>
      </c>
      <c r="K119" s="23"/>
    </row>
    <row r="120" spans="1:11" s="6" customFormat="1" ht="15">
      <c r="A120" s="46"/>
      <c r="B120" s="18"/>
      <c r="C120" s="18"/>
      <c r="D120" s="47"/>
      <c r="E120" s="21"/>
      <c r="F120" s="49"/>
      <c r="G120" s="18"/>
      <c r="H120" s="18"/>
      <c r="I120" s="50"/>
      <c r="J120" s="139"/>
      <c r="K120" s="23"/>
    </row>
    <row r="121" spans="1:11" s="6" customFormat="1" ht="15">
      <c r="A121" s="31" t="s">
        <v>96</v>
      </c>
      <c r="B121" s="53"/>
      <c r="C121" s="53"/>
      <c r="D121" s="54"/>
      <c r="E121" s="21">
        <f>SUM(E108:E120)</f>
        <v>0</v>
      </c>
      <c r="F121" s="53"/>
      <c r="G121" s="54"/>
      <c r="H121" s="54"/>
      <c r="I121" s="22">
        <f>SUM(I108:I120)</f>
        <v>0</v>
      </c>
      <c r="J121" s="139">
        <f t="shared" si="2"/>
        <v>0</v>
      </c>
      <c r="K121" s="23"/>
    </row>
    <row r="122" spans="1:11" s="6" customFormat="1" ht="15">
      <c r="A122" s="46"/>
      <c r="B122" s="18"/>
      <c r="C122" s="18"/>
      <c r="D122" s="47"/>
      <c r="E122" s="21"/>
      <c r="F122" s="49"/>
      <c r="G122" s="18"/>
      <c r="H122" s="18"/>
      <c r="I122" s="50"/>
      <c r="J122" s="139"/>
      <c r="K122" s="23"/>
    </row>
    <row r="123" spans="1:11" s="6" customFormat="1" ht="15.75">
      <c r="A123" s="13" t="s">
        <v>97</v>
      </c>
      <c r="B123" s="14"/>
      <c r="C123" s="14"/>
      <c r="D123" s="15"/>
      <c r="E123" s="21"/>
      <c r="F123" s="14"/>
      <c r="G123" s="15"/>
      <c r="H123" s="15"/>
      <c r="I123" s="22"/>
      <c r="J123" s="139"/>
      <c r="K123" s="23"/>
    </row>
    <row r="124" spans="1:11" s="6" customFormat="1" ht="25.5">
      <c r="A124" s="46" t="s">
        <v>98</v>
      </c>
      <c r="B124" s="14"/>
      <c r="C124" s="14"/>
      <c r="D124" s="15"/>
      <c r="E124" s="21"/>
      <c r="F124" s="14"/>
      <c r="G124" s="15"/>
      <c r="H124" s="15"/>
      <c r="I124" s="22"/>
      <c r="J124" s="139"/>
      <c r="K124" s="23"/>
    </row>
    <row r="125" spans="1:11" s="6" customFormat="1" ht="18.75" customHeight="1">
      <c r="A125" s="48" t="s">
        <v>99</v>
      </c>
      <c r="B125" s="14"/>
      <c r="C125" s="18"/>
      <c r="D125" s="18"/>
      <c r="E125" s="21"/>
      <c r="F125" s="14"/>
      <c r="G125" s="15"/>
      <c r="H125" s="15"/>
      <c r="I125" s="22"/>
      <c r="J125" s="139">
        <f t="shared" si="2"/>
        <v>0</v>
      </c>
      <c r="K125" s="23"/>
    </row>
    <row r="126" spans="1:11" s="6" customFormat="1" ht="15">
      <c r="A126" s="24" t="s">
        <v>71</v>
      </c>
      <c r="B126" s="14"/>
      <c r="C126" s="18"/>
      <c r="D126" s="18"/>
      <c r="E126" s="21"/>
      <c r="F126" s="14"/>
      <c r="G126" s="15"/>
      <c r="H126" s="15"/>
      <c r="I126" s="22"/>
      <c r="J126" s="139">
        <f t="shared" si="2"/>
        <v>0</v>
      </c>
      <c r="K126" s="23"/>
    </row>
    <row r="127" spans="1:11" s="6" customFormat="1" ht="15">
      <c r="A127" s="46" t="s">
        <v>100</v>
      </c>
      <c r="B127" s="14"/>
      <c r="C127" s="18"/>
      <c r="D127" s="18"/>
      <c r="E127" s="21"/>
      <c r="F127" s="14"/>
      <c r="G127" s="15"/>
      <c r="H127" s="15"/>
      <c r="I127" s="22"/>
      <c r="J127" s="139">
        <f t="shared" si="2"/>
        <v>0</v>
      </c>
      <c r="K127" s="23"/>
    </row>
    <row r="128" spans="1:11" s="6" customFormat="1" ht="15">
      <c r="A128" s="24" t="s">
        <v>144</v>
      </c>
      <c r="B128" s="18" t="s">
        <v>37</v>
      </c>
      <c r="C128" s="18"/>
      <c r="D128" s="18"/>
      <c r="E128" s="21">
        <f>C128*D128</f>
        <v>0</v>
      </c>
      <c r="F128" s="18" t="s">
        <v>37</v>
      </c>
      <c r="G128" s="19"/>
      <c r="H128" s="19"/>
      <c r="I128" s="22">
        <f>G128*H128</f>
        <v>0</v>
      </c>
      <c r="J128" s="139">
        <f t="shared" si="2"/>
        <v>0</v>
      </c>
      <c r="K128" s="23"/>
    </row>
    <row r="129" spans="1:11" s="6" customFormat="1" ht="15">
      <c r="A129" s="24" t="s">
        <v>71</v>
      </c>
      <c r="B129" s="18"/>
      <c r="C129" s="18"/>
      <c r="D129" s="18"/>
      <c r="E129" s="21"/>
      <c r="F129" s="18"/>
      <c r="G129" s="19"/>
      <c r="H129" s="19"/>
      <c r="I129" s="22"/>
      <c r="J129" s="139">
        <f t="shared" si="2"/>
        <v>0</v>
      </c>
      <c r="K129" s="23"/>
    </row>
    <row r="130" spans="1:11" s="6" customFormat="1" ht="15">
      <c r="A130" s="24" t="s">
        <v>101</v>
      </c>
      <c r="B130" s="18" t="s">
        <v>37</v>
      </c>
      <c r="C130" s="18"/>
      <c r="D130" s="18"/>
      <c r="E130" s="21">
        <f>C130*D130</f>
        <v>0</v>
      </c>
      <c r="F130" s="18" t="s">
        <v>37</v>
      </c>
      <c r="G130" s="19"/>
      <c r="H130" s="19"/>
      <c r="I130" s="22">
        <f>G130*H130</f>
        <v>0</v>
      </c>
      <c r="J130" s="139">
        <f t="shared" si="2"/>
        <v>0</v>
      </c>
      <c r="K130" s="23"/>
    </row>
    <row r="131" spans="1:11" s="6" customFormat="1" ht="15">
      <c r="A131" s="24" t="s">
        <v>71</v>
      </c>
      <c r="B131" s="18"/>
      <c r="C131" s="18"/>
      <c r="D131" s="18"/>
      <c r="E131" s="21">
        <f>C131*D131</f>
        <v>0</v>
      </c>
      <c r="F131" s="18"/>
      <c r="G131" s="19"/>
      <c r="H131" s="19"/>
      <c r="I131" s="22"/>
      <c r="J131" s="139">
        <f t="shared" si="2"/>
        <v>0</v>
      </c>
      <c r="K131" s="23"/>
    </row>
    <row r="132" spans="1:11" s="6" customFormat="1" ht="15">
      <c r="A132" s="24" t="s">
        <v>102</v>
      </c>
      <c r="B132" s="18"/>
      <c r="C132" s="18"/>
      <c r="D132" s="18"/>
      <c r="E132" s="21"/>
      <c r="F132" s="18"/>
      <c r="G132" s="19"/>
      <c r="H132" s="19"/>
      <c r="I132" s="22"/>
      <c r="J132" s="139">
        <f t="shared" si="2"/>
        <v>0</v>
      </c>
      <c r="K132" s="23"/>
    </row>
    <row r="133" spans="1:11" s="6" customFormat="1" ht="15">
      <c r="A133" s="24" t="s">
        <v>71</v>
      </c>
      <c r="B133" s="18"/>
      <c r="C133" s="18"/>
      <c r="D133" s="18"/>
      <c r="E133" s="21"/>
      <c r="F133" s="18"/>
      <c r="G133" s="19"/>
      <c r="H133" s="19"/>
      <c r="I133" s="22">
        <f>G133*H133</f>
        <v>0</v>
      </c>
      <c r="J133" s="139">
        <f t="shared" si="2"/>
        <v>0</v>
      </c>
      <c r="K133" s="23"/>
    </row>
    <row r="134" spans="1:11" s="6" customFormat="1" ht="15">
      <c r="A134" s="24" t="s">
        <v>103</v>
      </c>
      <c r="B134" s="18"/>
      <c r="C134" s="18"/>
      <c r="D134" s="18"/>
      <c r="E134" s="21"/>
      <c r="F134" s="18"/>
      <c r="G134" s="19"/>
      <c r="H134" s="19"/>
      <c r="I134" s="22"/>
      <c r="J134" s="139">
        <f t="shared" si="2"/>
        <v>0</v>
      </c>
      <c r="K134" s="23"/>
    </row>
    <row r="135" spans="1:11" s="6" customFormat="1" ht="15">
      <c r="A135" s="24"/>
      <c r="B135" s="18"/>
      <c r="C135" s="18"/>
      <c r="D135" s="18"/>
      <c r="E135" s="21"/>
      <c r="F135" s="18"/>
      <c r="G135" s="19"/>
      <c r="H135" s="19"/>
      <c r="I135" s="22"/>
      <c r="J135" s="139"/>
      <c r="K135" s="23"/>
    </row>
    <row r="136" spans="1:11" s="6" customFormat="1" ht="15">
      <c r="A136" s="63" t="s">
        <v>104</v>
      </c>
      <c r="B136" s="18"/>
      <c r="C136" s="18"/>
      <c r="D136" s="18"/>
      <c r="E136" s="21">
        <f>C136*D136</f>
        <v>0</v>
      </c>
      <c r="F136" s="18"/>
      <c r="G136" s="19"/>
      <c r="H136" s="19"/>
      <c r="I136" s="22"/>
      <c r="J136" s="139">
        <f aca="true" t="shared" si="3" ref="J136:J175">E136+I136</f>
        <v>0</v>
      </c>
      <c r="K136" s="23"/>
    </row>
    <row r="137" spans="1:11" s="6" customFormat="1" ht="15">
      <c r="A137" s="63" t="s">
        <v>105</v>
      </c>
      <c r="B137" s="18"/>
      <c r="C137" s="18"/>
      <c r="D137" s="18"/>
      <c r="E137" s="21">
        <f>C137*D137</f>
        <v>0</v>
      </c>
      <c r="F137" s="18"/>
      <c r="G137" s="19"/>
      <c r="H137" s="19"/>
      <c r="I137" s="22"/>
      <c r="J137" s="139">
        <f t="shared" si="3"/>
        <v>0</v>
      </c>
      <c r="K137" s="23"/>
    </row>
    <row r="138" spans="1:11" s="6" customFormat="1" ht="15">
      <c r="A138" s="63" t="s">
        <v>106</v>
      </c>
      <c r="B138" s="18"/>
      <c r="C138" s="18"/>
      <c r="D138" s="18"/>
      <c r="E138" s="21">
        <f>C138*D138</f>
        <v>0</v>
      </c>
      <c r="F138" s="18"/>
      <c r="G138" s="19"/>
      <c r="H138" s="19"/>
      <c r="I138" s="22"/>
      <c r="J138" s="139">
        <f t="shared" si="3"/>
        <v>0</v>
      </c>
      <c r="K138" s="23"/>
    </row>
    <row r="139" spans="1:11" s="6" customFormat="1" ht="15">
      <c r="A139" s="63" t="s">
        <v>107</v>
      </c>
      <c r="B139" s="18"/>
      <c r="C139" s="18"/>
      <c r="D139" s="18"/>
      <c r="E139" s="21">
        <f>C139*D139</f>
        <v>0</v>
      </c>
      <c r="F139" s="18"/>
      <c r="G139" s="19"/>
      <c r="H139" s="19"/>
      <c r="I139" s="22">
        <f>G139*H139</f>
        <v>0</v>
      </c>
      <c r="J139" s="139">
        <f t="shared" si="3"/>
        <v>0</v>
      </c>
      <c r="K139" s="23"/>
    </row>
    <row r="140" spans="1:11" s="6" customFormat="1" ht="15">
      <c r="A140" s="63"/>
      <c r="B140" s="18"/>
      <c r="C140" s="18"/>
      <c r="D140" s="18"/>
      <c r="E140" s="21"/>
      <c r="F140" s="18"/>
      <c r="G140" s="19"/>
      <c r="H140" s="19"/>
      <c r="I140" s="22"/>
      <c r="J140" s="139"/>
      <c r="K140" s="23"/>
    </row>
    <row r="141" spans="1:11" s="6" customFormat="1" ht="15">
      <c r="A141" s="64" t="s">
        <v>108</v>
      </c>
      <c r="B141" s="25"/>
      <c r="C141" s="19"/>
      <c r="E141" s="21"/>
      <c r="F141" s="25"/>
      <c r="G141" s="19"/>
      <c r="H141" s="19"/>
      <c r="I141" s="22"/>
      <c r="J141" s="139">
        <f t="shared" si="3"/>
        <v>0</v>
      </c>
      <c r="K141" s="23"/>
    </row>
    <row r="142" spans="1:11" s="6" customFormat="1" ht="15">
      <c r="A142" s="64"/>
      <c r="B142" s="25"/>
      <c r="C142" s="30"/>
      <c r="D142" s="30"/>
      <c r="E142" s="21"/>
      <c r="F142" s="25"/>
      <c r="G142" s="19"/>
      <c r="H142" s="19"/>
      <c r="I142" s="22"/>
      <c r="J142" s="139">
        <f t="shared" si="3"/>
        <v>0</v>
      </c>
      <c r="K142" s="23"/>
    </row>
    <row r="143" spans="1:11" s="6" customFormat="1" ht="15">
      <c r="A143" s="24"/>
      <c r="B143" s="25"/>
      <c r="C143" s="30"/>
      <c r="D143" s="30"/>
      <c r="E143" s="21"/>
      <c r="F143" s="25"/>
      <c r="G143" s="19"/>
      <c r="H143" s="19"/>
      <c r="I143" s="22"/>
      <c r="J143" s="139"/>
      <c r="K143" s="23"/>
    </row>
    <row r="144" spans="1:11" s="6" customFormat="1" ht="16.5" customHeight="1">
      <c r="A144" s="31" t="s">
        <v>109</v>
      </c>
      <c r="B144" s="53"/>
      <c r="C144" s="53"/>
      <c r="D144" s="54"/>
      <c r="E144" s="21">
        <f>SUM(E124:E143)</f>
        <v>0</v>
      </c>
      <c r="F144" s="53"/>
      <c r="G144" s="54"/>
      <c r="H144" s="54"/>
      <c r="I144" s="22">
        <f>SUM(I124:I143)</f>
        <v>0</v>
      </c>
      <c r="J144" s="139">
        <f t="shared" si="3"/>
        <v>0</v>
      </c>
      <c r="K144" s="23"/>
    </row>
    <row r="145" spans="1:11" s="6" customFormat="1" ht="12.75" customHeight="1">
      <c r="A145" s="39"/>
      <c r="B145" s="65"/>
      <c r="C145" s="65"/>
      <c r="D145" s="66"/>
      <c r="E145" s="21"/>
      <c r="F145" s="65"/>
      <c r="G145" s="66"/>
      <c r="H145" s="66"/>
      <c r="I145" s="22"/>
      <c r="J145" s="139"/>
      <c r="K145" s="23"/>
    </row>
    <row r="146" spans="1:11" s="6" customFormat="1" ht="19.5" customHeight="1">
      <c r="A146" s="13" t="s">
        <v>110</v>
      </c>
      <c r="B146" s="14"/>
      <c r="C146" s="14"/>
      <c r="D146" s="15"/>
      <c r="E146" s="16"/>
      <c r="F146" s="14"/>
      <c r="G146" s="15"/>
      <c r="H146" s="15"/>
      <c r="I146" s="16"/>
      <c r="J146" s="139">
        <f t="shared" si="3"/>
        <v>0</v>
      </c>
      <c r="K146" s="23"/>
    </row>
    <row r="147" spans="1:11" s="70" customFormat="1" ht="25.5">
      <c r="A147" s="67" t="s">
        <v>111</v>
      </c>
      <c r="B147" s="25"/>
      <c r="C147" s="25"/>
      <c r="D147" s="26"/>
      <c r="E147" s="68"/>
      <c r="F147" s="25"/>
      <c r="G147" s="26"/>
      <c r="H147" s="26"/>
      <c r="I147" s="68"/>
      <c r="J147" s="139">
        <f t="shared" si="3"/>
        <v>0</v>
      </c>
      <c r="K147" s="69"/>
    </row>
    <row r="148" spans="1:11" s="70" customFormat="1" ht="26.25" customHeight="1">
      <c r="A148" s="71" t="s">
        <v>112</v>
      </c>
      <c r="B148" s="27" t="s">
        <v>154</v>
      </c>
      <c r="C148" s="25"/>
      <c r="D148" s="26"/>
      <c r="E148" s="68"/>
      <c r="F148" s="27" t="s">
        <v>154</v>
      </c>
      <c r="G148" s="26"/>
      <c r="H148" s="26"/>
      <c r="I148" s="68"/>
      <c r="J148" s="139">
        <f t="shared" si="3"/>
        <v>0</v>
      </c>
      <c r="K148" s="69"/>
    </row>
    <row r="149" spans="1:11" s="70" customFormat="1" ht="15">
      <c r="A149" s="71" t="s">
        <v>113</v>
      </c>
      <c r="B149" s="25"/>
      <c r="C149" s="25"/>
      <c r="D149" s="26"/>
      <c r="E149" s="68"/>
      <c r="F149" s="25"/>
      <c r="G149" s="26"/>
      <c r="H149" s="26"/>
      <c r="I149" s="68"/>
      <c r="J149" s="139">
        <f t="shared" si="3"/>
        <v>0</v>
      </c>
      <c r="K149" s="69"/>
    </row>
    <row r="150" spans="1:11" s="6" customFormat="1" ht="25.5">
      <c r="A150" s="72" t="s">
        <v>114</v>
      </c>
      <c r="B150" s="25"/>
      <c r="C150" s="25"/>
      <c r="D150" s="26"/>
      <c r="E150" s="21"/>
      <c r="F150" s="25"/>
      <c r="G150" s="26"/>
      <c r="H150" s="26"/>
      <c r="I150" s="22"/>
      <c r="J150" s="139">
        <f t="shared" si="3"/>
        <v>0</v>
      </c>
      <c r="K150" s="23"/>
    </row>
    <row r="151" spans="1:11" s="6" customFormat="1" ht="25.5">
      <c r="A151" s="72" t="s">
        <v>115</v>
      </c>
      <c r="B151" s="25"/>
      <c r="C151" s="25"/>
      <c r="D151" s="26"/>
      <c r="E151" s="21"/>
      <c r="F151" s="25"/>
      <c r="G151" s="26"/>
      <c r="H151" s="26"/>
      <c r="I151" s="22"/>
      <c r="J151" s="139">
        <f t="shared" si="3"/>
        <v>0</v>
      </c>
      <c r="K151" s="23"/>
    </row>
    <row r="152" spans="1:11" s="6" customFormat="1" ht="15">
      <c r="A152" s="64" t="s">
        <v>116</v>
      </c>
      <c r="B152" s="25"/>
      <c r="C152" s="25"/>
      <c r="D152" s="26"/>
      <c r="E152" s="21">
        <f>C152*D152</f>
        <v>0</v>
      </c>
      <c r="F152" s="25" t="s">
        <v>51</v>
      </c>
      <c r="G152" s="26"/>
      <c r="H152" s="26"/>
      <c r="I152" s="22">
        <f>G152*H152</f>
        <v>0</v>
      </c>
      <c r="J152" s="139">
        <f t="shared" si="3"/>
        <v>0</v>
      </c>
      <c r="K152" s="23"/>
    </row>
    <row r="153" spans="1:11" s="6" customFormat="1" ht="17.25" customHeight="1">
      <c r="A153" s="72" t="s">
        <v>117</v>
      </c>
      <c r="B153" s="25"/>
      <c r="C153" s="25"/>
      <c r="D153" s="26"/>
      <c r="E153" s="21"/>
      <c r="F153" s="25"/>
      <c r="G153" s="26"/>
      <c r="H153" s="26"/>
      <c r="I153" s="22"/>
      <c r="J153" s="139">
        <f t="shared" si="3"/>
        <v>0</v>
      </c>
      <c r="K153" s="23"/>
    </row>
    <row r="154" spans="1:11" s="6" customFormat="1" ht="15">
      <c r="A154" s="64" t="s">
        <v>122</v>
      </c>
      <c r="B154" s="25" t="s">
        <v>118</v>
      </c>
      <c r="C154" s="25"/>
      <c r="D154" s="26"/>
      <c r="E154" s="21">
        <f>C154*D154</f>
        <v>0</v>
      </c>
      <c r="F154" s="25" t="s">
        <v>118</v>
      </c>
      <c r="G154" s="26"/>
      <c r="H154" s="26"/>
      <c r="I154" s="22">
        <f aca="true" t="shared" si="4" ref="I154:I160">G154*H154</f>
        <v>0</v>
      </c>
      <c r="J154" s="139">
        <f t="shared" si="3"/>
        <v>0</v>
      </c>
      <c r="K154" s="23"/>
    </row>
    <row r="155" spans="1:11" s="6" customFormat="1" ht="15">
      <c r="A155" s="71" t="s">
        <v>121</v>
      </c>
      <c r="B155" s="25" t="s">
        <v>119</v>
      </c>
      <c r="C155" s="25"/>
      <c r="D155" s="26"/>
      <c r="E155" s="21">
        <f>C155*D155</f>
        <v>0</v>
      </c>
      <c r="F155" s="25" t="s">
        <v>119</v>
      </c>
      <c r="G155" s="26"/>
      <c r="H155" s="26"/>
      <c r="I155" s="22">
        <f t="shared" si="4"/>
        <v>0</v>
      </c>
      <c r="J155" s="139">
        <f t="shared" si="3"/>
        <v>0</v>
      </c>
      <c r="K155" s="23"/>
    </row>
    <row r="156" spans="1:11" s="6" customFormat="1" ht="25.5">
      <c r="A156" s="64" t="s">
        <v>123</v>
      </c>
      <c r="B156" s="25" t="s">
        <v>120</v>
      </c>
      <c r="C156" s="25"/>
      <c r="D156" s="26"/>
      <c r="E156" s="21">
        <f>C156*D156</f>
        <v>0</v>
      </c>
      <c r="F156" s="25" t="s">
        <v>120</v>
      </c>
      <c r="G156" s="26"/>
      <c r="H156" s="26"/>
      <c r="I156" s="22">
        <f t="shared" si="4"/>
        <v>0</v>
      </c>
      <c r="J156" s="139">
        <f t="shared" si="3"/>
        <v>0</v>
      </c>
      <c r="K156" s="23"/>
    </row>
    <row r="157" spans="1:11" s="6" customFormat="1" ht="15">
      <c r="A157" s="64" t="s">
        <v>124</v>
      </c>
      <c r="B157" s="25"/>
      <c r="C157" s="25"/>
      <c r="D157" s="26"/>
      <c r="E157" s="21"/>
      <c r="F157" s="25"/>
      <c r="G157" s="26"/>
      <c r="H157" s="26"/>
      <c r="I157" s="22"/>
      <c r="J157" s="139">
        <f t="shared" si="3"/>
        <v>0</v>
      </c>
      <c r="K157" s="23"/>
    </row>
    <row r="158" spans="1:11" s="6" customFormat="1" ht="15">
      <c r="A158" s="64" t="s">
        <v>125</v>
      </c>
      <c r="B158" s="25"/>
      <c r="C158" s="25"/>
      <c r="D158" s="26"/>
      <c r="E158" s="21"/>
      <c r="F158" s="25"/>
      <c r="G158" s="26"/>
      <c r="H158" s="26"/>
      <c r="I158" s="22"/>
      <c r="J158" s="139">
        <f t="shared" si="3"/>
        <v>0</v>
      </c>
      <c r="K158" s="23"/>
    </row>
    <row r="159" spans="1:11" s="6" customFormat="1" ht="15">
      <c r="A159" s="73" t="s">
        <v>126</v>
      </c>
      <c r="B159" s="25"/>
      <c r="C159" s="25"/>
      <c r="D159" s="26"/>
      <c r="E159" s="21"/>
      <c r="F159" s="25"/>
      <c r="G159" s="26"/>
      <c r="H159" s="26"/>
      <c r="I159" s="22"/>
      <c r="J159" s="139">
        <f t="shared" si="3"/>
        <v>0</v>
      </c>
      <c r="K159" s="23"/>
    </row>
    <row r="160" spans="1:11" s="6" customFormat="1" ht="15">
      <c r="A160" s="64" t="s">
        <v>127</v>
      </c>
      <c r="B160" s="25"/>
      <c r="C160" s="25"/>
      <c r="D160" s="26"/>
      <c r="E160" s="21">
        <f>C165*D165</f>
        <v>0</v>
      </c>
      <c r="F160" s="25"/>
      <c r="G160" s="26"/>
      <c r="H160" s="26"/>
      <c r="I160" s="22">
        <f t="shared" si="4"/>
        <v>0</v>
      </c>
      <c r="J160" s="139">
        <f t="shared" si="3"/>
        <v>0</v>
      </c>
      <c r="K160" s="23"/>
    </row>
    <row r="161" spans="1:11" s="6" customFormat="1" ht="15">
      <c r="A161" s="73" t="s">
        <v>128</v>
      </c>
      <c r="B161" s="25"/>
      <c r="C161" s="25"/>
      <c r="D161" s="26"/>
      <c r="E161" s="21"/>
      <c r="F161" s="25"/>
      <c r="G161" s="26"/>
      <c r="H161" s="26"/>
      <c r="I161" s="22"/>
      <c r="J161" s="139">
        <f t="shared" si="3"/>
        <v>0</v>
      </c>
      <c r="K161" s="23"/>
    </row>
    <row r="162" spans="1:11" s="6" customFormat="1" ht="15">
      <c r="A162" s="64" t="s">
        <v>129</v>
      </c>
      <c r="B162" s="25"/>
      <c r="C162" s="25"/>
      <c r="D162" s="26"/>
      <c r="E162" s="21"/>
      <c r="F162" s="25"/>
      <c r="G162" s="26"/>
      <c r="H162" s="26"/>
      <c r="I162" s="22"/>
      <c r="J162" s="139">
        <f t="shared" si="3"/>
        <v>0</v>
      </c>
      <c r="K162" s="23"/>
    </row>
    <row r="163" spans="1:11" s="6" customFormat="1" ht="15">
      <c r="A163" s="64" t="s">
        <v>130</v>
      </c>
      <c r="B163" s="25"/>
      <c r="C163" s="25"/>
      <c r="D163" s="26"/>
      <c r="E163" s="21"/>
      <c r="F163" s="25"/>
      <c r="G163" s="26"/>
      <c r="H163" s="26"/>
      <c r="I163" s="22"/>
      <c r="J163" s="139">
        <f t="shared" si="3"/>
        <v>0</v>
      </c>
      <c r="K163" s="23"/>
    </row>
    <row r="164" spans="1:11" s="6" customFormat="1" ht="15">
      <c r="A164" s="73" t="s">
        <v>131</v>
      </c>
      <c r="B164" s="25"/>
      <c r="C164" s="25"/>
      <c r="D164" s="26"/>
      <c r="E164" s="21"/>
      <c r="F164" s="25"/>
      <c r="G164" s="26"/>
      <c r="H164" s="26"/>
      <c r="I164" s="22"/>
      <c r="J164" s="139">
        <f t="shared" si="3"/>
        <v>0</v>
      </c>
      <c r="K164" s="23"/>
    </row>
    <row r="165" spans="1:11" s="6" customFormat="1" ht="15">
      <c r="A165" s="74"/>
      <c r="B165" s="25"/>
      <c r="C165" s="25"/>
      <c r="D165" s="26"/>
      <c r="E165" s="21"/>
      <c r="F165" s="25"/>
      <c r="G165" s="26"/>
      <c r="H165" s="26"/>
      <c r="I165" s="22"/>
      <c r="J165" s="139">
        <f t="shared" si="3"/>
        <v>0</v>
      </c>
      <c r="K165" s="23"/>
    </row>
    <row r="166" spans="1:11" s="6" customFormat="1" ht="15">
      <c r="A166" s="75" t="s">
        <v>156</v>
      </c>
      <c r="B166" s="32"/>
      <c r="C166" s="32"/>
      <c r="D166" s="76"/>
      <c r="E166" s="21">
        <f>SUM(E147:E165)</f>
        <v>0</v>
      </c>
      <c r="F166" s="32"/>
      <c r="G166" s="34"/>
      <c r="H166" s="34"/>
      <c r="I166" s="22">
        <f>SUM(I147:I165)</f>
        <v>0</v>
      </c>
      <c r="J166" s="139">
        <f t="shared" si="3"/>
        <v>0</v>
      </c>
      <c r="K166" s="23"/>
    </row>
    <row r="167" spans="1:11" s="6" customFormat="1" ht="15">
      <c r="A167" s="152" t="s">
        <v>150</v>
      </c>
      <c r="B167" s="276" t="e">
        <f>E166/E175</f>
        <v>#DIV/0!</v>
      </c>
      <c r="C167" s="277"/>
      <c r="D167" s="277"/>
      <c r="E167" s="149" t="str">
        <f>IF(E166&gt;(E175*0.2),"Ratio of requested grant not approved. ","Ratio of requested grant approved.")</f>
        <v>Ratio of requested grant approved.</v>
      </c>
      <c r="F167" s="78"/>
      <c r="G167" s="8"/>
      <c r="H167" s="79"/>
      <c r="I167" s="20"/>
      <c r="J167" s="139"/>
      <c r="K167" s="23"/>
    </row>
    <row r="168" spans="1:11" s="6" customFormat="1" ht="1.5" customHeight="1" thickBot="1">
      <c r="A168" s="80"/>
      <c r="B168" s="81"/>
      <c r="C168" s="82"/>
      <c r="D168" s="82"/>
      <c r="E168" s="83"/>
      <c r="F168" s="81"/>
      <c r="G168" s="82"/>
      <c r="H168" s="82"/>
      <c r="I168" s="83"/>
      <c r="J168" s="139">
        <f t="shared" si="3"/>
        <v>0</v>
      </c>
      <c r="K168" s="84"/>
    </row>
    <row r="169" spans="1:11" s="6" customFormat="1" ht="30" customHeight="1" thickBot="1">
      <c r="A169" s="85" t="s">
        <v>132</v>
      </c>
      <c r="B169" s="86"/>
      <c r="C169" s="87"/>
      <c r="D169" s="88"/>
      <c r="E169" s="89">
        <f>E49+E78+E89+E105+E121+E144+E166</f>
        <v>0</v>
      </c>
      <c r="F169" s="86"/>
      <c r="G169" s="87"/>
      <c r="H169" s="88"/>
      <c r="I169" s="89">
        <f>I49+I78+I89+I105+I121+I144+I166</f>
        <v>0</v>
      </c>
      <c r="J169" s="139">
        <f t="shared" si="3"/>
        <v>0</v>
      </c>
      <c r="K169" s="90"/>
    </row>
    <row r="170" spans="1:11" s="6" customFormat="1" ht="18" customHeight="1">
      <c r="A170" s="91" t="s">
        <v>133</v>
      </c>
      <c r="B170" s="92"/>
      <c r="C170" s="93"/>
      <c r="D170" s="93"/>
      <c r="E170" s="94">
        <v>0</v>
      </c>
      <c r="F170" s="95"/>
      <c r="G170" s="93"/>
      <c r="H170" s="93"/>
      <c r="I170" s="94">
        <v>0</v>
      </c>
      <c r="J170" s="139">
        <f t="shared" si="3"/>
        <v>0</v>
      </c>
      <c r="K170" s="96"/>
    </row>
    <row r="171" spans="1:11" s="6" customFormat="1" ht="19.5" customHeight="1" thickBot="1">
      <c r="A171" s="152" t="s">
        <v>151</v>
      </c>
      <c r="B171" s="278" t="e">
        <f>E170/E169</f>
        <v>#DIV/0!</v>
      </c>
      <c r="C171" s="279"/>
      <c r="D171" s="279"/>
      <c r="E171" s="153" t="str">
        <f>IF(J170&gt;(J169*0.05),"Ratio of requested grant not approved. ","Ratio of requested grant approved.")</f>
        <v>Ratio of requested grant approved.</v>
      </c>
      <c r="F171" s="98"/>
      <c r="G171" s="97"/>
      <c r="H171" s="97"/>
      <c r="I171" s="99"/>
      <c r="J171" s="139"/>
      <c r="K171" s="96"/>
    </row>
    <row r="172" spans="1:11" s="6" customFormat="1" ht="15.75" thickBot="1">
      <c r="A172" s="100" t="s">
        <v>145</v>
      </c>
      <c r="B172" s="101"/>
      <c r="C172" s="102"/>
      <c r="D172" s="103"/>
      <c r="E172" s="150">
        <f>E169+E170</f>
        <v>0</v>
      </c>
      <c r="F172" s="101"/>
      <c r="G172" s="102"/>
      <c r="H172" s="103"/>
      <c r="I172" s="150">
        <f>I169+I170</f>
        <v>0</v>
      </c>
      <c r="J172" s="139">
        <f t="shared" si="3"/>
        <v>0</v>
      </c>
      <c r="K172" s="96"/>
    </row>
    <row r="173" spans="1:11" s="6" customFormat="1" ht="18.75" customHeight="1">
      <c r="A173" s="104" t="s">
        <v>146</v>
      </c>
      <c r="B173" s="92"/>
      <c r="C173" s="93"/>
      <c r="D173" s="93"/>
      <c r="E173" s="4">
        <v>0</v>
      </c>
      <c r="F173" s="95"/>
      <c r="G173" s="93"/>
      <c r="H173" s="93"/>
      <c r="I173" s="94">
        <v>0</v>
      </c>
      <c r="J173" s="139">
        <f t="shared" si="3"/>
        <v>0</v>
      </c>
      <c r="K173" s="96"/>
    </row>
    <row r="174" spans="1:11" s="6" customFormat="1" ht="18.75" customHeight="1" thickBot="1">
      <c r="A174" s="152" t="s">
        <v>152</v>
      </c>
      <c r="B174" s="278" t="e">
        <f>E173/E172</f>
        <v>#DIV/0!</v>
      </c>
      <c r="C174" s="279"/>
      <c r="D174" s="279"/>
      <c r="E174" s="154" t="str">
        <f>IF(J173&gt;(J172*0.07),"Ratio of requested grant not approved. ","Ratio of requested grant approved.")</f>
        <v>Ratio of requested grant approved.</v>
      </c>
      <c r="F174" s="98"/>
      <c r="G174" s="97"/>
      <c r="H174" s="97"/>
      <c r="I174" s="99"/>
      <c r="J174" s="139"/>
      <c r="K174" s="96"/>
    </row>
    <row r="175" spans="1:11" s="6" customFormat="1" ht="21.75" customHeight="1" thickBot="1">
      <c r="A175" s="100" t="s">
        <v>147</v>
      </c>
      <c r="B175" s="101"/>
      <c r="C175" s="102"/>
      <c r="D175" s="103"/>
      <c r="E175" s="150">
        <f>E172+E173</f>
        <v>0</v>
      </c>
      <c r="F175" s="101"/>
      <c r="G175" s="102"/>
      <c r="H175" s="103"/>
      <c r="I175" s="151">
        <f>I172+I173</f>
        <v>0</v>
      </c>
      <c r="J175" s="139">
        <f t="shared" si="3"/>
        <v>0</v>
      </c>
      <c r="K175" s="96"/>
    </row>
    <row r="176" spans="1:11" s="6" customFormat="1" ht="23.25" customHeight="1" thickBot="1">
      <c r="A176" s="105" t="s">
        <v>134</v>
      </c>
      <c r="B176" s="106"/>
      <c r="C176" s="107"/>
      <c r="D176" s="107"/>
      <c r="E176" s="108"/>
      <c r="F176" s="106"/>
      <c r="G176" s="107"/>
      <c r="H176" s="107"/>
      <c r="I176" s="155"/>
      <c r="J176" s="140"/>
      <c r="K176" s="156">
        <f>SUM(K5:K175)</f>
        <v>0</v>
      </c>
    </row>
    <row r="177" spans="1:11" s="6" customFormat="1" ht="18.75" customHeight="1" thickBot="1">
      <c r="A177" s="158" t="s">
        <v>153</v>
      </c>
      <c r="B177" s="267"/>
      <c r="C177" s="268"/>
      <c r="D177" s="268"/>
      <c r="E177" s="268"/>
      <c r="F177" s="268"/>
      <c r="G177" s="268"/>
      <c r="H177" s="268"/>
      <c r="I177" s="268"/>
      <c r="J177" s="269"/>
      <c r="K177" s="157">
        <f>J175+K176</f>
        <v>0</v>
      </c>
    </row>
    <row r="178" spans="1:11" s="6" customFormat="1" ht="15.75" thickBot="1">
      <c r="A178" s="159" t="s">
        <v>135</v>
      </c>
      <c r="B178" s="270" t="e">
        <f>E175/K177</f>
        <v>#DIV/0!</v>
      </c>
      <c r="C178" s="271"/>
      <c r="D178" s="272"/>
      <c r="E178" s="109"/>
      <c r="F178" s="160" t="str">
        <f>IF(E175&gt;(K177*0.9),"Ratio of grant not approved. ","Ratio of grant approved.")</f>
        <v>Ratio of grant approved.</v>
      </c>
      <c r="G178" s="110"/>
      <c r="H178" s="111"/>
      <c r="I178" s="161"/>
      <c r="J178" s="141"/>
      <c r="K178" s="112"/>
    </row>
    <row r="179" spans="1:11" s="6" customFormat="1" ht="15.75" thickBot="1">
      <c r="A179" s="80"/>
      <c r="B179" s="162"/>
      <c r="C179" s="163"/>
      <c r="D179" s="163"/>
      <c r="E179" s="77"/>
      <c r="F179" s="113"/>
      <c r="G179" s="77"/>
      <c r="H179" s="114"/>
      <c r="I179" s="164"/>
      <c r="J179" s="142"/>
      <c r="K179" s="115"/>
    </row>
    <row r="180" spans="1:11" s="6" customFormat="1" ht="15.75" thickBot="1">
      <c r="A180" s="159" t="s">
        <v>136</v>
      </c>
      <c r="B180" s="270" t="e">
        <f>I175/K177</f>
        <v>#DIV/0!</v>
      </c>
      <c r="C180" s="271"/>
      <c r="D180" s="272"/>
      <c r="E180" s="116"/>
      <c r="F180" s="165" t="str">
        <f>IF(I175&lt;(K177*0.05),"Ratio of cash contribution not approved. ","Ratio of cash contribution approved.")</f>
        <v>Ratio of cash contribution approved.</v>
      </c>
      <c r="G180" s="117"/>
      <c r="H180" s="118"/>
      <c r="I180" s="166"/>
      <c r="J180" s="143"/>
      <c r="K180" s="112"/>
    </row>
    <row r="181" spans="1:11" s="6" customFormat="1" ht="15.75" thickBot="1">
      <c r="A181" s="80"/>
      <c r="B181" s="119"/>
      <c r="C181" s="120"/>
      <c r="D181" s="120"/>
      <c r="F181" s="120"/>
      <c r="G181" s="44"/>
      <c r="H181" s="121"/>
      <c r="I181" s="167"/>
      <c r="J181" s="144"/>
      <c r="K181" s="115"/>
    </row>
    <row r="182" spans="1:11" s="6" customFormat="1" ht="18.75" customHeight="1" thickBot="1">
      <c r="A182" s="159" t="s">
        <v>137</v>
      </c>
      <c r="B182" s="270" t="e">
        <f>K176/K177</f>
        <v>#DIV/0!</v>
      </c>
      <c r="C182" s="271"/>
      <c r="D182" s="272"/>
      <c r="E182" s="116"/>
      <c r="F182" s="165" t="str">
        <f>IF(K176&gt;(K177*0.05),"Ratio of in kind contribution not approved. ","Ratio of in kind contribution approved.")</f>
        <v>Ratio of in kind contribution approved.</v>
      </c>
      <c r="G182" s="117"/>
      <c r="H182" s="118"/>
      <c r="I182" s="166"/>
      <c r="J182" s="143"/>
      <c r="K182" s="112"/>
    </row>
    <row r="183" spans="1:11" s="6" customFormat="1" ht="18.75" customHeight="1" thickBot="1">
      <c r="A183" s="122"/>
      <c r="B183" s="123"/>
      <c r="C183" s="124"/>
      <c r="D183" s="124"/>
      <c r="E183" s="124"/>
      <c r="F183" s="125"/>
      <c r="G183" s="124"/>
      <c r="H183" s="126"/>
      <c r="I183" s="127"/>
      <c r="J183" s="145"/>
      <c r="K183" s="128"/>
    </row>
    <row r="184" spans="1:11" s="6" customFormat="1" ht="15">
      <c r="A184" s="129" t="s">
        <v>138</v>
      </c>
      <c r="B184" s="120"/>
      <c r="C184" s="44"/>
      <c r="D184" s="130"/>
      <c r="E184" s="44"/>
      <c r="F184" s="44"/>
      <c r="G184" s="120"/>
      <c r="H184" s="44"/>
      <c r="I184" s="130"/>
      <c r="J184" s="146"/>
      <c r="K184" s="131"/>
    </row>
    <row r="185" spans="1:11" s="6" customFormat="1" ht="15">
      <c r="A185" s="132" t="s">
        <v>139</v>
      </c>
      <c r="B185" s="133"/>
      <c r="C185" s="133"/>
      <c r="D185" s="133"/>
      <c r="E185" s="133"/>
      <c r="F185" s="133"/>
      <c r="G185" s="133"/>
      <c r="H185" s="133"/>
      <c r="I185" s="133"/>
      <c r="J185" s="146"/>
      <c r="K185" s="131"/>
    </row>
    <row r="186" spans="1:11" s="6" customFormat="1" ht="45">
      <c r="A186" s="134" t="s">
        <v>140</v>
      </c>
      <c r="B186" s="135"/>
      <c r="C186" s="133"/>
      <c r="D186" s="133"/>
      <c r="E186" s="133"/>
      <c r="F186" s="133"/>
      <c r="G186" s="135"/>
      <c r="H186" s="133"/>
      <c r="I186" s="133"/>
      <c r="J186" s="146"/>
      <c r="K186" s="131"/>
    </row>
    <row r="187" ht="15">
      <c r="A187" s="2"/>
    </row>
  </sheetData>
  <mergeCells count="18">
    <mergeCell ref="A3:A4"/>
    <mergeCell ref="K3:K4"/>
    <mergeCell ref="I3:I4"/>
    <mergeCell ref="H3:H4"/>
    <mergeCell ref="E3:E4"/>
    <mergeCell ref="B1:J1"/>
    <mergeCell ref="B2:E2"/>
    <mergeCell ref="F2:I2"/>
    <mergeCell ref="D3:D4"/>
    <mergeCell ref="J3:J4"/>
    <mergeCell ref="B50:D50"/>
    <mergeCell ref="B167:D167"/>
    <mergeCell ref="B171:D171"/>
    <mergeCell ref="B174:D174"/>
    <mergeCell ref="B177:J177"/>
    <mergeCell ref="B178:D178"/>
    <mergeCell ref="B180:D180"/>
    <mergeCell ref="B182:D182"/>
  </mergeCells>
  <printOptions/>
  <pageMargins left="0.6692913385826772" right="0.3937007874015748" top="0.8661417322834646" bottom="0.3937007874015748" header="0.3937007874015748" footer="0.1968503937007874"/>
  <pageSetup horizontalDpi="300" verticalDpi="300" orientation="landscape" paperSize="9" scale="63" r:id="rId1"/>
  <headerFooter alignWithMargins="0">
    <oddHeader>&amp;LCombating exclusion from the world of work
PHARE 2002/000-315.01.04&amp;R&amp;12 1. component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workbookViewId="0" topLeftCell="A1">
      <selection activeCell="B26" sqref="B26:E26"/>
    </sheetView>
  </sheetViews>
  <sheetFormatPr defaultColWidth="9.140625" defaultRowHeight="12.75"/>
  <cols>
    <col min="1" max="1" width="7.421875" style="0" customWidth="1"/>
    <col min="2" max="2" width="41.28125" style="0" customWidth="1"/>
    <col min="3" max="3" width="39.421875" style="1" customWidth="1"/>
    <col min="4" max="4" width="10.8515625" style="0" customWidth="1"/>
    <col min="5" max="5" width="16.28125" style="0" customWidth="1"/>
  </cols>
  <sheetData>
    <row r="1" spans="1:5" s="6" customFormat="1" ht="16.5" customHeight="1">
      <c r="A1" s="296" t="s">
        <v>208</v>
      </c>
      <c r="B1" s="297"/>
      <c r="C1" s="298"/>
      <c r="D1" s="175" t="s">
        <v>25</v>
      </c>
      <c r="E1" s="176" t="s">
        <v>27</v>
      </c>
    </row>
    <row r="2" spans="1:5" s="6" customFormat="1" ht="12.75">
      <c r="A2" s="299"/>
      <c r="B2" s="300"/>
      <c r="C2" s="301"/>
      <c r="D2" s="171" t="s">
        <v>26</v>
      </c>
      <c r="E2" s="172" t="s">
        <v>28</v>
      </c>
    </row>
    <row r="3" spans="1:5" s="6" customFormat="1" ht="12.75">
      <c r="A3" s="182" t="s">
        <v>10</v>
      </c>
      <c r="B3" s="15" t="s">
        <v>13</v>
      </c>
      <c r="C3" s="183"/>
      <c r="D3" s="184"/>
      <c r="E3" s="185"/>
    </row>
    <row r="4" spans="1:5" s="6" customFormat="1" ht="12.75">
      <c r="A4" s="186" t="s">
        <v>4</v>
      </c>
      <c r="B4" s="187" t="s">
        <v>12</v>
      </c>
      <c r="C4" s="26"/>
      <c r="D4" s="184"/>
      <c r="E4" s="188"/>
    </row>
    <row r="5" spans="1:5" s="6" customFormat="1" ht="12.75">
      <c r="A5" s="189"/>
      <c r="B5" s="190"/>
      <c r="C5" s="190"/>
      <c r="D5" s="20"/>
      <c r="E5" s="188"/>
    </row>
    <row r="6" spans="1:5" s="70" customFormat="1" ht="12.75">
      <c r="A6" s="187"/>
      <c r="B6" s="190"/>
      <c r="C6" s="190"/>
      <c r="D6" s="68"/>
      <c r="E6" s="191"/>
    </row>
    <row r="7" spans="1:5" s="70" customFormat="1" ht="25.5">
      <c r="A7" s="186" t="s">
        <v>5</v>
      </c>
      <c r="B7" s="190" t="s">
        <v>14</v>
      </c>
      <c r="C7" s="190"/>
      <c r="D7" s="68"/>
      <c r="E7" s="191"/>
    </row>
    <row r="8" spans="1:5" s="70" customFormat="1" ht="12.75">
      <c r="A8" s="187"/>
      <c r="B8" s="192" t="s">
        <v>15</v>
      </c>
      <c r="C8" s="192" t="s">
        <v>16</v>
      </c>
      <c r="D8" s="68"/>
      <c r="E8" s="191"/>
    </row>
    <row r="9" spans="1:5" s="70" customFormat="1" ht="12.75">
      <c r="A9" s="187"/>
      <c r="B9" s="192"/>
      <c r="C9" s="192"/>
      <c r="D9" s="68"/>
      <c r="E9" s="191"/>
    </row>
    <row r="10" spans="1:5" s="70" customFormat="1" ht="12.75">
      <c r="A10" s="187"/>
      <c r="B10" s="192"/>
      <c r="C10" s="192"/>
      <c r="D10" s="68"/>
      <c r="E10" s="191"/>
    </row>
    <row r="11" spans="1:5" s="70" customFormat="1" ht="12.75">
      <c r="A11" s="187"/>
      <c r="B11" s="192"/>
      <c r="C11" s="192"/>
      <c r="D11" s="68"/>
      <c r="E11" s="191"/>
    </row>
    <row r="12" spans="1:5" s="194" customFormat="1" ht="38.25">
      <c r="A12" s="181"/>
      <c r="B12" s="193" t="s">
        <v>17</v>
      </c>
      <c r="C12" s="193"/>
      <c r="D12" s="173">
        <f>SUM(D4:D11)</f>
        <v>0</v>
      </c>
      <c r="E12" s="174" t="e">
        <f>D12/D29</f>
        <v>#DIV/0!</v>
      </c>
    </row>
    <row r="13" spans="1:5" s="70" customFormat="1" ht="14.25" customHeight="1">
      <c r="A13" s="181"/>
      <c r="B13" s="302" t="str">
        <f>IF(D12&lt;(D29*0.05),"Ratio of financial contribution not approved. ","Ratio of financial contribution approved.")</f>
        <v>Ratio of financial contribution approved.</v>
      </c>
      <c r="C13" s="303"/>
      <c r="D13" s="303"/>
      <c r="E13" s="304"/>
    </row>
    <row r="14" spans="1:5" s="131" customFormat="1" ht="12.75">
      <c r="A14" s="182" t="s">
        <v>11</v>
      </c>
      <c r="B14" s="195" t="s">
        <v>18</v>
      </c>
      <c r="C14" s="195"/>
      <c r="D14" s="16"/>
      <c r="E14" s="196"/>
    </row>
    <row r="15" spans="1:5" s="70" customFormat="1" ht="25.5">
      <c r="A15" s="186" t="s">
        <v>6</v>
      </c>
      <c r="B15" s="190" t="s">
        <v>19</v>
      </c>
      <c r="C15" s="190" t="s">
        <v>21</v>
      </c>
      <c r="D15" s="68"/>
      <c r="E15" s="191"/>
    </row>
    <row r="16" spans="1:5" s="70" customFormat="1" ht="12.75">
      <c r="A16" s="186"/>
      <c r="B16" s="190"/>
      <c r="C16" s="190"/>
      <c r="D16" s="68"/>
      <c r="E16" s="191"/>
    </row>
    <row r="17" spans="1:5" s="70" customFormat="1" ht="12.75">
      <c r="A17" s="187"/>
      <c r="B17" s="190"/>
      <c r="C17" s="190"/>
      <c r="D17" s="68"/>
      <c r="E17" s="191"/>
    </row>
    <row r="18" spans="1:5" s="70" customFormat="1" ht="25.5">
      <c r="A18" s="186" t="s">
        <v>7</v>
      </c>
      <c r="B18" s="190" t="s">
        <v>20</v>
      </c>
      <c r="C18" s="190"/>
      <c r="D18" s="68"/>
      <c r="E18" s="191"/>
    </row>
    <row r="19" spans="1:5" s="70" customFormat="1" ht="25.5">
      <c r="A19" s="187"/>
      <c r="B19" s="192" t="s">
        <v>0</v>
      </c>
      <c r="C19" s="190" t="s">
        <v>21</v>
      </c>
      <c r="D19" s="68"/>
      <c r="E19" s="191"/>
    </row>
    <row r="20" spans="1:5" s="70" customFormat="1" ht="12.75">
      <c r="A20" s="187"/>
      <c r="B20" s="192"/>
      <c r="C20" s="192"/>
      <c r="D20" s="68"/>
      <c r="E20" s="191"/>
    </row>
    <row r="21" spans="1:5" s="70" customFormat="1" ht="12.75">
      <c r="A21" s="187"/>
      <c r="B21" s="192"/>
      <c r="C21" s="192"/>
      <c r="D21" s="68"/>
      <c r="E21" s="191"/>
    </row>
    <row r="22" spans="1:5" s="70" customFormat="1" ht="12.75">
      <c r="A22" s="187"/>
      <c r="B22" s="190"/>
      <c r="C22" s="190"/>
      <c r="D22" s="68"/>
      <c r="E22" s="191"/>
    </row>
    <row r="23" spans="1:5" s="194" customFormat="1" ht="12.75">
      <c r="A23" s="181"/>
      <c r="B23" s="193" t="s">
        <v>22</v>
      </c>
      <c r="C23" s="193"/>
      <c r="D23" s="173">
        <f>SUM(D15:D22)</f>
        <v>0</v>
      </c>
      <c r="E23" s="174" t="e">
        <f>D23/D29</f>
        <v>#DIV/0!</v>
      </c>
    </row>
    <row r="24" spans="1:5" s="70" customFormat="1" ht="12.75">
      <c r="A24" s="181"/>
      <c r="B24" s="302" t="str">
        <f>IF(D23&gt;(D29*0.05),"Ratio of in kind contribution not approved. ","Ratio of in kind contribution approved.")</f>
        <v>Ratio of in kind contribution approved.</v>
      </c>
      <c r="C24" s="303"/>
      <c r="D24" s="303"/>
      <c r="E24" s="304"/>
    </row>
    <row r="25" spans="1:5" s="194" customFormat="1" ht="38.25">
      <c r="A25" s="197" t="s">
        <v>1</v>
      </c>
      <c r="B25" s="193" t="s">
        <v>23</v>
      </c>
      <c r="C25" s="193"/>
      <c r="D25" s="173"/>
      <c r="E25" s="174" t="e">
        <f>D25/D29</f>
        <v>#DIV/0!</v>
      </c>
    </row>
    <row r="26" spans="1:5" s="70" customFormat="1" ht="12.75">
      <c r="A26" s="187"/>
      <c r="B26" s="302" t="str">
        <f>IF(D25&gt;(D29*0.9),"Ratio of requested grant not approved. ","Ratio of requested grant approved.")</f>
        <v>Ratio of requested grant approved.</v>
      </c>
      <c r="C26" s="303"/>
      <c r="D26" s="303"/>
      <c r="E26" s="304"/>
    </row>
    <row r="27" spans="1:5" s="70" customFormat="1" ht="12.75">
      <c r="A27" s="187"/>
      <c r="B27" s="190"/>
      <c r="C27" s="190"/>
      <c r="D27" s="68"/>
      <c r="E27" s="191"/>
    </row>
    <row r="28" spans="1:5" s="70" customFormat="1" ht="13.5" thickBot="1">
      <c r="A28" s="187"/>
      <c r="B28" s="190"/>
      <c r="C28" s="190"/>
      <c r="D28" s="68"/>
      <c r="E28" s="191"/>
    </row>
    <row r="29" spans="1:5" s="198" customFormat="1" ht="18.75" customHeight="1" thickBot="1">
      <c r="A29" s="177" t="s">
        <v>2</v>
      </c>
      <c r="B29" s="178" t="s">
        <v>24</v>
      </c>
      <c r="C29" s="178"/>
      <c r="D29" s="179">
        <f>D12+D23+D25</f>
        <v>0</v>
      </c>
      <c r="E29" s="180">
        <v>1</v>
      </c>
    </row>
  </sheetData>
  <mergeCells count="4">
    <mergeCell ref="A1:C2"/>
    <mergeCell ref="B13:E13"/>
    <mergeCell ref="B24:E24"/>
    <mergeCell ref="B26:E26"/>
  </mergeCells>
  <printOptions/>
  <pageMargins left="0.74" right="0.7480314960629921" top="1.12" bottom="0.85" header="0.5118110236220472" footer="0.5118110236220472"/>
  <pageSetup horizontalDpi="600" verticalDpi="600" orientation="landscape" paperSize="9" scale="85" r:id="rId1"/>
  <headerFooter alignWithMargins="0">
    <oddHeader>&amp;LCombating exclusion from the world of work
PHARE 2002/000-315.01.04&amp;R&amp;"Arial,Félkövér"&amp;12 1. component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IV16384"/>
    </sheetView>
  </sheetViews>
  <sheetFormatPr defaultColWidth="9.140625" defaultRowHeight="12.75"/>
  <cols>
    <col min="1" max="1" width="7.421875" style="0" customWidth="1"/>
    <col min="2" max="2" width="46.7109375" style="0" customWidth="1"/>
    <col min="3" max="3" width="13.57421875" style="1" customWidth="1"/>
    <col min="4" max="4" width="8.57421875" style="1" customWidth="1"/>
    <col min="5" max="5" width="19.7109375" style="0" customWidth="1"/>
    <col min="6" max="6" width="18.421875" style="0" customWidth="1"/>
    <col min="7" max="7" width="17.28125" style="0" customWidth="1"/>
  </cols>
  <sheetData>
    <row r="1" spans="1:7" s="6" customFormat="1" ht="15.75" customHeight="1">
      <c r="A1" s="263" t="s">
        <v>207</v>
      </c>
      <c r="B1" s="264"/>
      <c r="C1" s="199" t="s">
        <v>199</v>
      </c>
      <c r="D1" s="200"/>
      <c r="E1" s="199" t="s">
        <v>201</v>
      </c>
      <c r="F1" s="201" t="s">
        <v>203</v>
      </c>
      <c r="G1" s="202" t="s">
        <v>179</v>
      </c>
    </row>
    <row r="2" spans="1:7" s="6" customFormat="1" ht="15.75">
      <c r="A2" s="265"/>
      <c r="B2" s="266"/>
      <c r="C2" s="203" t="s">
        <v>200</v>
      </c>
      <c r="D2" s="204"/>
      <c r="E2" s="203" t="s">
        <v>202</v>
      </c>
      <c r="F2" s="205" t="s">
        <v>204</v>
      </c>
      <c r="G2" s="206"/>
    </row>
    <row r="3" spans="1:7" s="6" customFormat="1" ht="16.5" thickBot="1">
      <c r="A3" s="207"/>
      <c r="B3" s="208" t="s">
        <v>191</v>
      </c>
      <c r="C3" s="209"/>
      <c r="D3" s="210" t="s">
        <v>180</v>
      </c>
      <c r="E3" s="211"/>
      <c r="F3" s="212"/>
      <c r="G3" s="213"/>
    </row>
    <row r="4" spans="1:7" s="6" customFormat="1" ht="15.75">
      <c r="A4" s="259" t="s">
        <v>211</v>
      </c>
      <c r="B4" s="260"/>
      <c r="C4" s="254"/>
      <c r="D4" s="255"/>
      <c r="E4" s="256"/>
      <c r="F4" s="257"/>
      <c r="G4" s="258"/>
    </row>
    <row r="5" spans="1:7" s="6" customFormat="1" ht="15.75">
      <c r="A5" s="214" t="s">
        <v>10</v>
      </c>
      <c r="B5" s="215" t="s">
        <v>192</v>
      </c>
      <c r="C5" s="216">
        <f>'[1]1. komp. Részletes költségvetés'!E49</f>
        <v>0</v>
      </c>
      <c r="D5" s="217" t="e">
        <f>C5/C16</f>
        <v>#DIV/0!</v>
      </c>
      <c r="E5" s="218">
        <f>'[1]1. komp. Részletes költségvetés'!I49</f>
        <v>0</v>
      </c>
      <c r="F5" s="219">
        <f>'[1]1. komp. Részletes költségvetés'!K49</f>
        <v>0</v>
      </c>
      <c r="G5" s="220">
        <f>C5+E5+F5</f>
        <v>0</v>
      </c>
    </row>
    <row r="6" spans="1:7" s="6" customFormat="1" ht="15.75">
      <c r="A6" s="221" t="s">
        <v>11</v>
      </c>
      <c r="B6" s="222" t="s">
        <v>193</v>
      </c>
      <c r="C6" s="223">
        <f>'[1]1. komp. Részletes költségvetés'!E78</f>
        <v>0</v>
      </c>
      <c r="D6" s="217" t="e">
        <f>C6/C16</f>
        <v>#DIV/0!</v>
      </c>
      <c r="E6" s="224">
        <f>'[1]1. komp. Részletes költségvetés'!I78</f>
        <v>0</v>
      </c>
      <c r="F6" s="225">
        <f>'[1]1. komp. Részletes költségvetés'!K78</f>
        <v>0</v>
      </c>
      <c r="G6" s="220">
        <f aca="true" t="shared" si="0" ref="G6:G11">C6+E6+F6</f>
        <v>0</v>
      </c>
    </row>
    <row r="7" spans="1:7" s="70" customFormat="1" ht="31.5">
      <c r="A7" s="226" t="s">
        <v>181</v>
      </c>
      <c r="B7" s="222" t="s">
        <v>194</v>
      </c>
      <c r="C7" s="223">
        <f>'[1]1. komp. Részletes költségvetés'!E89</f>
        <v>0</v>
      </c>
      <c r="D7" s="217" t="e">
        <f>C7/C16</f>
        <v>#DIV/0!</v>
      </c>
      <c r="E7" s="227">
        <f>'[1]1. komp. Részletes költségvetés'!I89</f>
        <v>0</v>
      </c>
      <c r="F7" s="225">
        <f>'[1]1. komp. Részletes költségvetés'!K89</f>
        <v>0</v>
      </c>
      <c r="G7" s="220">
        <f t="shared" si="0"/>
        <v>0</v>
      </c>
    </row>
    <row r="8" spans="1:7" s="70" customFormat="1" ht="31.5">
      <c r="A8" s="226" t="s">
        <v>182</v>
      </c>
      <c r="B8" s="13" t="s">
        <v>195</v>
      </c>
      <c r="C8" s="223">
        <f>'[1]1. komp. Részletes költségvetés'!E105</f>
        <v>0</v>
      </c>
      <c r="D8" s="217" t="e">
        <f>C8/C16</f>
        <v>#DIV/0!</v>
      </c>
      <c r="E8" s="227">
        <f>'[1]1. komp. Részletes költségvetés'!I105</f>
        <v>0</v>
      </c>
      <c r="F8" s="225">
        <f>'[1]1. komp. Részletes költségvetés'!K105</f>
        <v>0</v>
      </c>
      <c r="G8" s="220">
        <f t="shared" si="0"/>
        <v>0</v>
      </c>
    </row>
    <row r="9" spans="1:7" s="70" customFormat="1" ht="31.5">
      <c r="A9" s="221" t="s">
        <v>183</v>
      </c>
      <c r="B9" s="13" t="s">
        <v>196</v>
      </c>
      <c r="C9" s="223">
        <f>'[1]1. komp. Részletes költségvetés'!E121</f>
        <v>0</v>
      </c>
      <c r="D9" s="217" t="e">
        <f>C9/C16</f>
        <v>#DIV/0!</v>
      </c>
      <c r="E9" s="227">
        <f>'[1]1. komp. Részletes költségvetés'!I121</f>
        <v>0</v>
      </c>
      <c r="F9" s="225">
        <f>'[1]1. komp. Részletes költségvetés'!K121</f>
        <v>0</v>
      </c>
      <c r="G9" s="220">
        <f t="shared" si="0"/>
        <v>0</v>
      </c>
    </row>
    <row r="10" spans="1:7" s="70" customFormat="1" ht="15.75">
      <c r="A10" s="226" t="s">
        <v>184</v>
      </c>
      <c r="B10" s="13" t="s">
        <v>197</v>
      </c>
      <c r="C10" s="223">
        <f>'[1]1. komp. Részletes költségvetés'!E144</f>
        <v>0</v>
      </c>
      <c r="D10" s="217" t="e">
        <f>C10/C16</f>
        <v>#DIV/0!</v>
      </c>
      <c r="E10" s="227">
        <f>'[1]1. komp. Részletes költségvetés'!I144</f>
        <v>0</v>
      </c>
      <c r="F10" s="225">
        <f>'[1]1. komp. Részletes költségvetés'!K144</f>
        <v>0</v>
      </c>
      <c r="G10" s="220">
        <f t="shared" si="0"/>
        <v>0</v>
      </c>
    </row>
    <row r="11" spans="1:7" s="70" customFormat="1" ht="16.5" thickBot="1">
      <c r="A11" s="226" t="s">
        <v>185</v>
      </c>
      <c r="B11" s="13" t="s">
        <v>198</v>
      </c>
      <c r="C11" s="223">
        <f>'[1]1. komp. Részletes költségvetés'!E166</f>
        <v>0</v>
      </c>
      <c r="D11" s="217" t="e">
        <f>C11/C16</f>
        <v>#DIV/0!</v>
      </c>
      <c r="E11" s="227">
        <f>'[1]1. komp. Részletes költségvetés'!I166</f>
        <v>0</v>
      </c>
      <c r="F11" s="228">
        <f>'[1]1. komp. Részletes költségvetés'!K166</f>
        <v>0</v>
      </c>
      <c r="G11" s="220">
        <f t="shared" si="0"/>
        <v>0</v>
      </c>
    </row>
    <row r="12" spans="1:7" s="70" customFormat="1" ht="16.5" thickBot="1">
      <c r="A12" s="214" t="s">
        <v>186</v>
      </c>
      <c r="B12" s="252" t="s">
        <v>212</v>
      </c>
      <c r="C12" s="229">
        <f>'[1]1. komp. Részletes költségvetés'!E170</f>
        <v>0</v>
      </c>
      <c r="D12" s="217" t="e">
        <f>C12/C16</f>
        <v>#DIV/0!</v>
      </c>
      <c r="E12" s="230">
        <f>'[1]1. komp. Részletes költségvetés'!I170</f>
        <v>0</v>
      </c>
      <c r="F12" s="231"/>
      <c r="G12" s="220">
        <f>C12+E12+F12</f>
        <v>0</v>
      </c>
    </row>
    <row r="13" spans="1:7" s="70" customFormat="1" ht="32.25" thickBot="1">
      <c r="A13" s="232" t="s">
        <v>187</v>
      </c>
      <c r="B13" s="252" t="s">
        <v>213</v>
      </c>
      <c r="C13" s="233">
        <f>'[1]1. komp. Részletes költségvetés'!E173</f>
        <v>0</v>
      </c>
      <c r="D13" s="217" t="e">
        <f>C13/C16</f>
        <v>#DIV/0!</v>
      </c>
      <c r="E13" s="234">
        <f>'[1]1. komp. Részletes költségvetés'!I173</f>
        <v>0</v>
      </c>
      <c r="F13" s="235"/>
      <c r="G13" s="220">
        <f>C13+E13+F13</f>
        <v>0</v>
      </c>
    </row>
    <row r="14" spans="1:7" s="198" customFormat="1" ht="30.75" customHeight="1" thickBot="1">
      <c r="A14" s="236" t="s">
        <v>188</v>
      </c>
      <c r="B14" s="253" t="s">
        <v>214</v>
      </c>
      <c r="C14" s="233">
        <v>0</v>
      </c>
      <c r="D14" s="262" t="s">
        <v>216</v>
      </c>
      <c r="E14" s="234">
        <f>'[1]1. komp. Részletes költségvetés'!I174</f>
        <v>0</v>
      </c>
      <c r="F14" s="235"/>
      <c r="G14" s="220">
        <v>0</v>
      </c>
    </row>
    <row r="15" spans="1:7" s="198" customFormat="1" ht="30.75" customHeight="1" thickBot="1">
      <c r="A15" s="236" t="s">
        <v>189</v>
      </c>
      <c r="B15" s="242" t="s">
        <v>215</v>
      </c>
      <c r="C15" s="243" t="e">
        <f>C16/G16</f>
        <v>#DIV/0!</v>
      </c>
      <c r="D15" s="244"/>
      <c r="E15" s="245" t="e">
        <f>E16/G16</f>
        <v>#DIV/0!</v>
      </c>
      <c r="F15" s="246" t="e">
        <f>F16/G16</f>
        <v>#DIV/0!</v>
      </c>
      <c r="G15" s="247">
        <v>1</v>
      </c>
    </row>
    <row r="16" spans="1:7" s="198" customFormat="1" ht="28.5" customHeight="1" thickBot="1">
      <c r="A16" s="236" t="s">
        <v>189</v>
      </c>
      <c r="B16" s="261" t="s">
        <v>205</v>
      </c>
      <c r="C16" s="237">
        <f>SUM(C5:C13)</f>
        <v>0</v>
      </c>
      <c r="D16" s="238">
        <v>1</v>
      </c>
      <c r="E16" s="239">
        <f>SUM(E5:E13)</f>
        <v>0</v>
      </c>
      <c r="F16" s="240">
        <f>SUM(F5:F13)</f>
        <v>0</v>
      </c>
      <c r="G16" s="241">
        <f>SUM(G5:G13)</f>
        <v>0</v>
      </c>
    </row>
    <row r="17" spans="1:7" s="198" customFormat="1" ht="33" customHeight="1">
      <c r="A17" s="248"/>
      <c r="B17" s="129" t="s">
        <v>190</v>
      </c>
      <c r="C17" s="249"/>
      <c r="D17" s="249"/>
      <c r="E17" s="167"/>
      <c r="F17" s="167"/>
      <c r="G17" s="250"/>
    </row>
    <row r="18" ht="57" customHeight="1">
      <c r="B18" s="251" t="s">
        <v>206</v>
      </c>
    </row>
  </sheetData>
  <mergeCells count="1">
    <mergeCell ref="A1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7"/>
  <sheetViews>
    <sheetView zoomScale="75" zoomScaleNormal="75" zoomScaleSheetLayoutView="85" workbookViewId="0" topLeftCell="B1">
      <selection activeCell="F2" sqref="F2:I2"/>
    </sheetView>
  </sheetViews>
  <sheetFormatPr defaultColWidth="9.140625" defaultRowHeight="12.75"/>
  <cols>
    <col min="1" max="1" width="70.00390625" style="1" customWidth="1"/>
    <col min="2" max="2" width="16.57421875" style="0" customWidth="1"/>
    <col min="3" max="3" width="11.140625" style="0" customWidth="1"/>
    <col min="4" max="5" width="12.28125" style="0" customWidth="1"/>
    <col min="6" max="6" width="15.8515625" style="0" customWidth="1"/>
    <col min="7" max="7" width="11.00390625" style="0" customWidth="1"/>
    <col min="8" max="8" width="11.140625" style="0" customWidth="1"/>
    <col min="9" max="9" width="11.57421875" style="0" customWidth="1"/>
    <col min="10" max="10" width="18.421875" style="147" customWidth="1"/>
    <col min="11" max="11" width="28.140625" style="3" customWidth="1"/>
  </cols>
  <sheetData>
    <row r="1" spans="1:11" s="6" customFormat="1" ht="27" customHeight="1">
      <c r="A1" s="5"/>
      <c r="B1" s="280" t="s">
        <v>217</v>
      </c>
      <c r="C1" s="281"/>
      <c r="D1" s="281"/>
      <c r="E1" s="281"/>
      <c r="F1" s="281"/>
      <c r="G1" s="281"/>
      <c r="H1" s="281"/>
      <c r="I1" s="281"/>
      <c r="J1" s="282"/>
      <c r="K1" s="136"/>
    </row>
    <row r="2" spans="1:11" s="6" customFormat="1" ht="18.75" customHeight="1" thickBot="1">
      <c r="A2" s="7" t="s">
        <v>209</v>
      </c>
      <c r="B2" s="283" t="s">
        <v>35</v>
      </c>
      <c r="C2" s="284"/>
      <c r="D2" s="284"/>
      <c r="E2" s="284"/>
      <c r="F2" s="285" t="s">
        <v>218</v>
      </c>
      <c r="G2" s="284"/>
      <c r="H2" s="284"/>
      <c r="I2" s="284"/>
      <c r="J2" s="137" t="s">
        <v>34</v>
      </c>
      <c r="K2" s="9" t="s">
        <v>219</v>
      </c>
    </row>
    <row r="3" spans="1:11" s="11" customFormat="1" ht="12.75" customHeight="1">
      <c r="A3" s="290" t="s">
        <v>36</v>
      </c>
      <c r="B3" s="10" t="s">
        <v>29</v>
      </c>
      <c r="C3" s="10" t="s">
        <v>30</v>
      </c>
      <c r="D3" s="286" t="s">
        <v>31</v>
      </c>
      <c r="E3" s="295" t="s">
        <v>32</v>
      </c>
      <c r="F3" s="10" t="s">
        <v>29</v>
      </c>
      <c r="G3" s="10" t="s">
        <v>30</v>
      </c>
      <c r="H3" s="286" t="s">
        <v>31</v>
      </c>
      <c r="I3" s="286" t="s">
        <v>32</v>
      </c>
      <c r="J3" s="288" t="s">
        <v>32</v>
      </c>
      <c r="K3" s="292" t="s">
        <v>33</v>
      </c>
    </row>
    <row r="4" spans="1:11" s="11" customFormat="1" ht="12.75">
      <c r="A4" s="291"/>
      <c r="B4" s="12"/>
      <c r="C4" s="12"/>
      <c r="D4" s="287"/>
      <c r="E4" s="287"/>
      <c r="F4" s="12"/>
      <c r="G4" s="12"/>
      <c r="H4" s="294"/>
      <c r="I4" s="294"/>
      <c r="J4" s="289"/>
      <c r="K4" s="293"/>
    </row>
    <row r="5" spans="1:11" s="6" customFormat="1" ht="15.75">
      <c r="A5" s="13" t="s">
        <v>141</v>
      </c>
      <c r="B5" s="14"/>
      <c r="C5" s="14"/>
      <c r="D5" s="15"/>
      <c r="E5" s="16"/>
      <c r="F5" s="14"/>
      <c r="G5" s="15"/>
      <c r="H5" s="15"/>
      <c r="I5" s="16"/>
      <c r="J5" s="138"/>
      <c r="K5" s="23"/>
    </row>
    <row r="6" spans="1:11" s="6" customFormat="1" ht="15">
      <c r="A6" s="17" t="s">
        <v>39</v>
      </c>
      <c r="B6" s="18"/>
      <c r="C6" s="18"/>
      <c r="D6" s="19"/>
      <c r="E6" s="16"/>
      <c r="F6" s="18"/>
      <c r="H6" s="19"/>
      <c r="I6" s="20"/>
      <c r="J6" s="138"/>
      <c r="K6" s="23"/>
    </row>
    <row r="7" spans="1:11" s="6" customFormat="1" ht="15">
      <c r="A7" s="17" t="s">
        <v>40</v>
      </c>
      <c r="B7" s="18" t="s">
        <v>37</v>
      </c>
      <c r="C7" s="18"/>
      <c r="D7" s="19"/>
      <c r="E7" s="21">
        <f aca="true" t="shared" si="0" ref="E7:E12">C7*D7</f>
        <v>0</v>
      </c>
      <c r="F7" s="18" t="s">
        <v>37</v>
      </c>
      <c r="G7" s="19"/>
      <c r="H7" s="19"/>
      <c r="I7" s="22">
        <f>G7*H7</f>
        <v>0</v>
      </c>
      <c r="J7" s="139">
        <f aca="true" t="shared" si="1" ref="J7:J34">E7+I7</f>
        <v>0</v>
      </c>
      <c r="K7" s="23"/>
    </row>
    <row r="8" spans="1:11" s="6" customFormat="1" ht="15">
      <c r="A8" s="24" t="s">
        <v>41</v>
      </c>
      <c r="B8" s="18"/>
      <c r="C8" s="18"/>
      <c r="D8" s="19"/>
      <c r="E8" s="21">
        <f t="shared" si="0"/>
        <v>0</v>
      </c>
      <c r="F8" s="18"/>
      <c r="G8" s="19"/>
      <c r="H8" s="19"/>
      <c r="I8" s="22"/>
      <c r="J8" s="139">
        <f t="shared" si="1"/>
        <v>0</v>
      </c>
      <c r="K8" s="23"/>
    </row>
    <row r="9" spans="1:11" s="6" customFormat="1" ht="15">
      <c r="A9" s="17" t="s">
        <v>42</v>
      </c>
      <c r="B9" s="18" t="s">
        <v>37</v>
      </c>
      <c r="C9" s="18"/>
      <c r="D9" s="19"/>
      <c r="E9" s="21">
        <f t="shared" si="0"/>
        <v>0</v>
      </c>
      <c r="F9" s="18" t="s">
        <v>37</v>
      </c>
      <c r="G9" s="19"/>
      <c r="H9" s="19"/>
      <c r="I9" s="22">
        <f>G9*H9</f>
        <v>0</v>
      </c>
      <c r="J9" s="139">
        <f t="shared" si="1"/>
        <v>0</v>
      </c>
      <c r="K9" s="23"/>
    </row>
    <row r="10" spans="1:11" s="6" customFormat="1" ht="15">
      <c r="A10" s="24" t="s">
        <v>41</v>
      </c>
      <c r="B10" s="18"/>
      <c r="C10" s="18"/>
      <c r="D10" s="19"/>
      <c r="E10" s="21">
        <f t="shared" si="0"/>
        <v>0</v>
      </c>
      <c r="F10" s="18"/>
      <c r="G10" s="19"/>
      <c r="H10" s="19"/>
      <c r="I10" s="22"/>
      <c r="J10" s="139">
        <f t="shared" si="1"/>
        <v>0</v>
      </c>
      <c r="K10" s="23"/>
    </row>
    <row r="11" spans="1:11" s="6" customFormat="1" ht="54.75" customHeight="1">
      <c r="A11" s="24" t="s">
        <v>43</v>
      </c>
      <c r="B11" s="18" t="s">
        <v>37</v>
      </c>
      <c r="C11" s="18"/>
      <c r="D11" s="19"/>
      <c r="E11" s="21">
        <f t="shared" si="0"/>
        <v>0</v>
      </c>
      <c r="F11" s="18" t="s">
        <v>37</v>
      </c>
      <c r="G11" s="19"/>
      <c r="H11" s="19"/>
      <c r="I11" s="22">
        <f>G11*H11</f>
        <v>0</v>
      </c>
      <c r="J11" s="139">
        <f t="shared" si="1"/>
        <v>0</v>
      </c>
      <c r="K11" s="23"/>
    </row>
    <row r="12" spans="1:11" s="6" customFormat="1" ht="15">
      <c r="A12" s="24" t="s">
        <v>41</v>
      </c>
      <c r="B12" s="18"/>
      <c r="C12" s="18"/>
      <c r="D12" s="19"/>
      <c r="E12" s="21">
        <f t="shared" si="0"/>
        <v>0</v>
      </c>
      <c r="F12" s="18"/>
      <c r="G12" s="19"/>
      <c r="H12" s="19"/>
      <c r="I12" s="22"/>
      <c r="J12" s="139">
        <f t="shared" si="1"/>
        <v>0</v>
      </c>
      <c r="K12" s="23"/>
    </row>
    <row r="13" spans="1:11" s="6" customFormat="1" ht="15">
      <c r="A13" s="17"/>
      <c r="B13" s="18"/>
      <c r="C13" s="18"/>
      <c r="D13" s="19"/>
      <c r="E13" s="21"/>
      <c r="F13" s="18"/>
      <c r="G13" s="19"/>
      <c r="H13" s="19"/>
      <c r="I13" s="22"/>
      <c r="J13" s="139">
        <f t="shared" si="1"/>
        <v>0</v>
      </c>
      <c r="K13" s="23"/>
    </row>
    <row r="14" spans="1:11" s="6" customFormat="1" ht="27.75" customHeight="1">
      <c r="A14" s="17"/>
      <c r="B14" s="18"/>
      <c r="C14" s="18"/>
      <c r="D14" s="19"/>
      <c r="E14" s="21"/>
      <c r="F14" s="18"/>
      <c r="G14" s="19"/>
      <c r="H14" s="19"/>
      <c r="I14" s="22"/>
      <c r="J14" s="139"/>
      <c r="K14" s="23"/>
    </row>
    <row r="15" spans="1:11" s="6" customFormat="1" ht="15">
      <c r="A15" s="17"/>
      <c r="B15" s="18"/>
      <c r="C15" s="18"/>
      <c r="D15" s="19"/>
      <c r="E15" s="21"/>
      <c r="F15" s="18"/>
      <c r="G15" s="19"/>
      <c r="H15" s="19"/>
      <c r="I15" s="22"/>
      <c r="J15" s="139">
        <f t="shared" si="1"/>
        <v>0</v>
      </c>
      <c r="K15" s="23"/>
    </row>
    <row r="16" spans="1:11" s="6" customFormat="1" ht="15">
      <c r="A16" s="17" t="s">
        <v>157</v>
      </c>
      <c r="B16" s="18"/>
      <c r="C16" s="18"/>
      <c r="D16" s="19"/>
      <c r="E16" s="21"/>
      <c r="F16" s="18"/>
      <c r="G16" s="19"/>
      <c r="H16" s="19"/>
      <c r="I16" s="22"/>
      <c r="J16" s="139">
        <f t="shared" si="1"/>
        <v>0</v>
      </c>
      <c r="K16" s="23"/>
    </row>
    <row r="17" spans="1:11" s="6" customFormat="1" ht="15">
      <c r="A17" s="17" t="s">
        <v>158</v>
      </c>
      <c r="B17" s="18" t="s">
        <v>38</v>
      </c>
      <c r="C17" s="18"/>
      <c r="D17" s="19"/>
      <c r="E17" s="21">
        <f>C17*D17</f>
        <v>0</v>
      </c>
      <c r="F17" s="18" t="s">
        <v>38</v>
      </c>
      <c r="G17" s="19"/>
      <c r="H17" s="19"/>
      <c r="I17" s="22">
        <f>G17*H17</f>
        <v>0</v>
      </c>
      <c r="J17" s="139">
        <f t="shared" si="1"/>
        <v>0</v>
      </c>
      <c r="K17" s="23"/>
    </row>
    <row r="18" spans="1:11" s="6" customFormat="1" ht="15">
      <c r="A18" s="24" t="s">
        <v>159</v>
      </c>
      <c r="B18" s="18" t="s">
        <v>38</v>
      </c>
      <c r="C18" s="18"/>
      <c r="D18" s="19"/>
      <c r="E18" s="21"/>
      <c r="F18" s="18"/>
      <c r="G18" s="19"/>
      <c r="H18" s="19"/>
      <c r="I18" s="22"/>
      <c r="J18" s="139">
        <f t="shared" si="1"/>
        <v>0</v>
      </c>
      <c r="K18" s="23"/>
    </row>
    <row r="19" spans="1:11" s="6" customFormat="1" ht="15">
      <c r="A19" s="17"/>
      <c r="B19" s="18"/>
      <c r="C19" s="18"/>
      <c r="D19" s="19"/>
      <c r="E19" s="21"/>
      <c r="F19" s="18"/>
      <c r="G19" s="19"/>
      <c r="H19" s="19"/>
      <c r="I19" s="22"/>
      <c r="J19" s="139">
        <f t="shared" si="1"/>
        <v>0</v>
      </c>
      <c r="K19" s="23"/>
    </row>
    <row r="20" spans="1:11" s="6" customFormat="1" ht="15">
      <c r="A20" s="17" t="s">
        <v>160</v>
      </c>
      <c r="B20" s="18"/>
      <c r="C20" s="18"/>
      <c r="D20" s="19"/>
      <c r="E20" s="21"/>
      <c r="F20" s="18"/>
      <c r="G20" s="19"/>
      <c r="H20" s="19"/>
      <c r="I20" s="22"/>
      <c r="J20" s="139">
        <f t="shared" si="1"/>
        <v>0</v>
      </c>
      <c r="K20" s="23"/>
    </row>
    <row r="21" spans="1:11" s="6" customFormat="1" ht="17.25" customHeight="1">
      <c r="A21" s="24" t="s">
        <v>161</v>
      </c>
      <c r="B21" s="18" t="s">
        <v>3</v>
      </c>
      <c r="C21" s="25"/>
      <c r="D21" s="26"/>
      <c r="E21" s="21">
        <f>C21*D21</f>
        <v>0</v>
      </c>
      <c r="F21" s="18" t="s">
        <v>3</v>
      </c>
      <c r="G21" s="19"/>
      <c r="H21" s="19"/>
      <c r="I21" s="22">
        <f>G21*H21</f>
        <v>0</v>
      </c>
      <c r="J21" s="139">
        <f t="shared" si="1"/>
        <v>0</v>
      </c>
      <c r="K21" s="23"/>
    </row>
    <row r="22" spans="1:11" s="6" customFormat="1" ht="23.25" customHeight="1">
      <c r="A22" s="24" t="s">
        <v>162</v>
      </c>
      <c r="B22" s="27" t="s">
        <v>47</v>
      </c>
      <c r="C22" s="25"/>
      <c r="D22" s="26"/>
      <c r="E22" s="21">
        <f>C22*D22</f>
        <v>0</v>
      </c>
      <c r="F22" s="27" t="s">
        <v>47</v>
      </c>
      <c r="G22" s="19"/>
      <c r="H22" s="19"/>
      <c r="I22" s="22">
        <f>G22*H22</f>
        <v>0</v>
      </c>
      <c r="J22" s="139">
        <f t="shared" si="1"/>
        <v>0</v>
      </c>
      <c r="K22" s="23"/>
    </row>
    <row r="23" spans="1:11" s="6" customFormat="1" ht="15">
      <c r="A23" s="17"/>
      <c r="B23" s="18"/>
      <c r="C23" s="18"/>
      <c r="D23" s="19"/>
      <c r="E23" s="21"/>
      <c r="F23" s="18"/>
      <c r="G23" s="19"/>
      <c r="H23" s="19"/>
      <c r="I23" s="22"/>
      <c r="J23" s="139">
        <f t="shared" si="1"/>
        <v>0</v>
      </c>
      <c r="K23" s="23"/>
    </row>
    <row r="24" spans="1:11" s="6" customFormat="1" ht="15">
      <c r="A24" s="28" t="s">
        <v>163</v>
      </c>
      <c r="B24" s="18" t="s">
        <v>37</v>
      </c>
      <c r="C24" s="25"/>
      <c r="D24" s="26"/>
      <c r="E24" s="21">
        <f>C24*D24</f>
        <v>0</v>
      </c>
      <c r="F24" s="18" t="s">
        <v>37</v>
      </c>
      <c r="G24" s="19"/>
      <c r="H24" s="19"/>
      <c r="I24" s="22">
        <f>G24*H24</f>
        <v>0</v>
      </c>
      <c r="J24" s="139">
        <f t="shared" si="1"/>
        <v>0</v>
      </c>
      <c r="K24" s="23"/>
    </row>
    <row r="25" spans="1:11" s="6" customFormat="1" ht="15">
      <c r="A25" s="17"/>
      <c r="B25" s="18"/>
      <c r="C25" s="18"/>
      <c r="D25" s="19"/>
      <c r="E25" s="21"/>
      <c r="F25" s="18"/>
      <c r="G25" s="19"/>
      <c r="H25" s="19"/>
      <c r="I25" s="22"/>
      <c r="J25" s="139">
        <f t="shared" si="1"/>
        <v>0</v>
      </c>
      <c r="K25" s="23"/>
    </row>
    <row r="26" spans="1:11" s="6" customFormat="1" ht="15">
      <c r="A26" s="17" t="s">
        <v>164</v>
      </c>
      <c r="B26" s="18" t="s">
        <v>37</v>
      </c>
      <c r="C26" s="25"/>
      <c r="D26" s="26"/>
      <c r="E26" s="21">
        <f>C26*D26</f>
        <v>0</v>
      </c>
      <c r="F26" s="18" t="s">
        <v>37</v>
      </c>
      <c r="G26" s="19"/>
      <c r="H26" s="19"/>
      <c r="I26" s="22">
        <f>G26*H26</f>
        <v>0</v>
      </c>
      <c r="J26" s="139">
        <f t="shared" si="1"/>
        <v>0</v>
      </c>
      <c r="K26" s="23"/>
    </row>
    <row r="27" spans="1:11" s="6" customFormat="1" ht="15">
      <c r="A27" s="17"/>
      <c r="B27" s="18"/>
      <c r="C27" s="18"/>
      <c r="D27" s="19"/>
      <c r="E27" s="21"/>
      <c r="F27" s="18"/>
      <c r="G27" s="19"/>
      <c r="H27" s="19"/>
      <c r="I27" s="22"/>
      <c r="J27" s="139">
        <f t="shared" si="1"/>
        <v>0</v>
      </c>
      <c r="K27" s="23"/>
    </row>
    <row r="28" spans="1:11" s="6" customFormat="1" ht="15">
      <c r="A28" s="17" t="s">
        <v>165</v>
      </c>
      <c r="B28" s="18"/>
      <c r="C28" s="18"/>
      <c r="D28" s="19"/>
      <c r="E28" s="21"/>
      <c r="F28" s="18"/>
      <c r="G28" s="19"/>
      <c r="H28" s="19"/>
      <c r="I28" s="22"/>
      <c r="J28" s="139">
        <f t="shared" si="1"/>
        <v>0</v>
      </c>
      <c r="K28" s="23"/>
    </row>
    <row r="29" spans="1:11" s="6" customFormat="1" ht="25.5" customHeight="1">
      <c r="A29" s="24" t="s">
        <v>166</v>
      </c>
      <c r="B29" s="18" t="s">
        <v>44</v>
      </c>
      <c r="C29" s="18"/>
      <c r="D29" s="19"/>
      <c r="E29" s="21">
        <f>C29*D29</f>
        <v>0</v>
      </c>
      <c r="F29" s="18" t="s">
        <v>46</v>
      </c>
      <c r="G29" s="19"/>
      <c r="H29" s="19"/>
      <c r="I29" s="22">
        <f>G29*H29</f>
        <v>0</v>
      </c>
      <c r="J29" s="139">
        <f t="shared" si="1"/>
        <v>0</v>
      </c>
      <c r="K29" s="23"/>
    </row>
    <row r="30" spans="1:11" s="6" customFormat="1" ht="21.75" customHeight="1">
      <c r="A30" s="24" t="s">
        <v>167</v>
      </c>
      <c r="B30" s="18" t="s">
        <v>38</v>
      </c>
      <c r="C30" s="18"/>
      <c r="D30" s="19"/>
      <c r="E30" s="21">
        <f>C30*D30</f>
        <v>0</v>
      </c>
      <c r="F30" s="18" t="s">
        <v>38</v>
      </c>
      <c r="G30" s="19"/>
      <c r="H30" s="19"/>
      <c r="I30" s="22">
        <f>G30*H30</f>
        <v>0</v>
      </c>
      <c r="J30" s="139">
        <f t="shared" si="1"/>
        <v>0</v>
      </c>
      <c r="K30" s="23"/>
    </row>
    <row r="31" spans="1:11" s="6" customFormat="1" ht="15">
      <c r="A31" s="24" t="s">
        <v>8</v>
      </c>
      <c r="B31" s="18"/>
      <c r="C31" s="18"/>
      <c r="D31" s="19"/>
      <c r="E31" s="21"/>
      <c r="F31" s="18"/>
      <c r="G31" s="19"/>
      <c r="H31" s="19"/>
      <c r="I31" s="22"/>
      <c r="J31" s="139">
        <f t="shared" si="1"/>
        <v>0</v>
      </c>
      <c r="K31" s="23"/>
    </row>
    <row r="32" spans="1:11" s="6" customFormat="1" ht="15">
      <c r="A32" s="24" t="s">
        <v>168</v>
      </c>
      <c r="B32" s="18"/>
      <c r="C32" s="18"/>
      <c r="D32" s="19"/>
      <c r="E32" s="21"/>
      <c r="F32" s="18"/>
      <c r="G32" s="19"/>
      <c r="H32" s="19"/>
      <c r="I32" s="22"/>
      <c r="J32" s="139">
        <f t="shared" si="1"/>
        <v>0</v>
      </c>
      <c r="K32" s="23"/>
    </row>
    <row r="33" spans="1:11" s="6" customFormat="1" ht="15">
      <c r="A33" s="24" t="s">
        <v>169</v>
      </c>
      <c r="B33" s="18" t="s">
        <v>48</v>
      </c>
      <c r="C33" s="18"/>
      <c r="D33" s="19"/>
      <c r="E33" s="21">
        <f>C33*D33</f>
        <v>0</v>
      </c>
      <c r="F33" s="18" t="s">
        <v>45</v>
      </c>
      <c r="G33" s="19"/>
      <c r="H33" s="19"/>
      <c r="I33" s="22">
        <f>G33*H33</f>
        <v>0</v>
      </c>
      <c r="J33" s="139">
        <f t="shared" si="1"/>
        <v>0</v>
      </c>
      <c r="K33" s="23"/>
    </row>
    <row r="34" spans="1:11" s="6" customFormat="1" ht="15">
      <c r="A34" s="24" t="s">
        <v>170</v>
      </c>
      <c r="B34" s="18" t="s">
        <v>38</v>
      </c>
      <c r="C34" s="18"/>
      <c r="D34" s="19"/>
      <c r="E34" s="21">
        <f>C34*D34</f>
        <v>0</v>
      </c>
      <c r="F34" s="18" t="s">
        <v>38</v>
      </c>
      <c r="G34" s="19"/>
      <c r="H34" s="19"/>
      <c r="I34" s="22">
        <f>G34*H34</f>
        <v>0</v>
      </c>
      <c r="J34" s="139">
        <f t="shared" si="1"/>
        <v>0</v>
      </c>
      <c r="K34" s="23"/>
    </row>
    <row r="35" spans="1:11" s="6" customFormat="1" ht="15">
      <c r="A35" s="24"/>
      <c r="B35" s="18"/>
      <c r="C35" s="18"/>
      <c r="D35" s="19"/>
      <c r="E35" s="21"/>
      <c r="F35" s="18"/>
      <c r="G35" s="19"/>
      <c r="H35" s="19"/>
      <c r="I35" s="22"/>
      <c r="J35" s="139"/>
      <c r="K35" s="23"/>
    </row>
    <row r="36" spans="1:11" s="6" customFormat="1" ht="34.5" customHeight="1">
      <c r="A36" s="24" t="s">
        <v>171</v>
      </c>
      <c r="B36" s="18"/>
      <c r="C36" s="18"/>
      <c r="D36" s="19"/>
      <c r="E36" s="21"/>
      <c r="F36" s="18"/>
      <c r="G36" s="19"/>
      <c r="H36" s="19"/>
      <c r="I36" s="22"/>
      <c r="J36" s="139">
        <f aca="true" t="shared" si="2" ref="J36:J49">E36+I36</f>
        <v>0</v>
      </c>
      <c r="K36" s="23"/>
    </row>
    <row r="37" spans="1:11" s="6" customFormat="1" ht="15">
      <c r="A37" s="24" t="s">
        <v>172</v>
      </c>
      <c r="B37" s="18" t="s">
        <v>37</v>
      </c>
      <c r="C37" s="25"/>
      <c r="D37" s="26"/>
      <c r="E37" s="21">
        <f>C37*D37</f>
        <v>0</v>
      </c>
      <c r="F37" s="18" t="s">
        <v>37</v>
      </c>
      <c r="G37" s="19"/>
      <c r="H37" s="19"/>
      <c r="I37" s="22">
        <f>G37*H37</f>
        <v>0</v>
      </c>
      <c r="J37" s="139">
        <f t="shared" si="2"/>
        <v>0</v>
      </c>
      <c r="K37" s="23"/>
    </row>
    <row r="38" spans="1:11" s="6" customFormat="1" ht="15">
      <c r="A38" s="24" t="s">
        <v>173</v>
      </c>
      <c r="B38" s="18" t="s">
        <v>37</v>
      </c>
      <c r="C38" s="25"/>
      <c r="D38" s="26"/>
      <c r="E38" s="21">
        <f>C38*D38</f>
        <v>0</v>
      </c>
      <c r="F38" s="18" t="s">
        <v>37</v>
      </c>
      <c r="G38" s="19"/>
      <c r="H38" s="19"/>
      <c r="I38" s="22">
        <f>G38*H38</f>
        <v>0</v>
      </c>
      <c r="J38" s="139">
        <f t="shared" si="2"/>
        <v>0</v>
      </c>
      <c r="K38" s="23"/>
    </row>
    <row r="39" spans="1:11" s="6" customFormat="1" ht="15">
      <c r="A39" s="24" t="s">
        <v>174</v>
      </c>
      <c r="B39" s="18"/>
      <c r="C39" s="25"/>
      <c r="D39" s="26"/>
      <c r="E39" s="21"/>
      <c r="F39" s="25"/>
      <c r="G39" s="19"/>
      <c r="H39" s="19"/>
      <c r="I39" s="22"/>
      <c r="J39" s="139">
        <f t="shared" si="2"/>
        <v>0</v>
      </c>
      <c r="K39" s="23"/>
    </row>
    <row r="40" spans="1:11" s="6" customFormat="1" ht="15">
      <c r="A40" s="29" t="s">
        <v>175</v>
      </c>
      <c r="B40" s="18"/>
      <c r="C40" s="25"/>
      <c r="D40" s="26"/>
      <c r="E40" s="21"/>
      <c r="F40" s="25"/>
      <c r="G40" s="19"/>
      <c r="H40" s="19"/>
      <c r="I40" s="22"/>
      <c r="J40" s="139">
        <f t="shared" si="2"/>
        <v>0</v>
      </c>
      <c r="K40" s="23"/>
    </row>
    <row r="41" spans="1:11" s="6" customFormat="1" ht="15">
      <c r="A41" s="24"/>
      <c r="B41" s="25"/>
      <c r="C41" s="25"/>
      <c r="D41" s="26"/>
      <c r="E41" s="21"/>
      <c r="F41" s="25"/>
      <c r="G41" s="19"/>
      <c r="H41" s="19"/>
      <c r="I41" s="22"/>
      <c r="J41" s="139">
        <f t="shared" si="2"/>
        <v>0</v>
      </c>
      <c r="K41" s="23"/>
    </row>
    <row r="42" spans="1:11" s="6" customFormat="1" ht="25.5">
      <c r="A42" s="24" t="s">
        <v>176</v>
      </c>
      <c r="B42" s="25"/>
      <c r="C42" s="30"/>
      <c r="D42" s="30"/>
      <c r="E42" s="21"/>
      <c r="F42" s="25"/>
      <c r="G42" s="19"/>
      <c r="H42" s="19"/>
      <c r="I42" s="22"/>
      <c r="J42" s="139">
        <f t="shared" si="2"/>
        <v>0</v>
      </c>
      <c r="K42" s="23"/>
    </row>
    <row r="43" spans="1:11" s="6" customFormat="1" ht="15">
      <c r="A43" s="24" t="s">
        <v>177</v>
      </c>
      <c r="B43" s="25"/>
      <c r="C43" s="30"/>
      <c r="D43" s="30"/>
      <c r="E43" s="21">
        <f>C43*D43</f>
        <v>0</v>
      </c>
      <c r="F43" s="25"/>
      <c r="G43" s="19"/>
      <c r="H43" s="19"/>
      <c r="I43" s="22">
        <f>G43*H43</f>
        <v>0</v>
      </c>
      <c r="J43" s="139">
        <f t="shared" si="2"/>
        <v>0</v>
      </c>
      <c r="K43" s="23"/>
    </row>
    <row r="44" spans="1:11" s="6" customFormat="1" ht="15">
      <c r="A44" s="24"/>
      <c r="B44" s="25"/>
      <c r="C44" s="30"/>
      <c r="D44" s="30"/>
      <c r="E44" s="21">
        <f>C44*D44</f>
        <v>0</v>
      </c>
      <c r="F44" s="25"/>
      <c r="G44" s="19"/>
      <c r="H44" s="19"/>
      <c r="I44" s="22">
        <f>G44*H44</f>
        <v>0</v>
      </c>
      <c r="J44" s="139">
        <f t="shared" si="2"/>
        <v>0</v>
      </c>
      <c r="K44" s="23"/>
    </row>
    <row r="45" spans="1:11" s="6" customFormat="1" ht="15">
      <c r="A45" s="24"/>
      <c r="B45" s="25"/>
      <c r="C45" s="30"/>
      <c r="D45" s="30"/>
      <c r="E45" s="21"/>
      <c r="F45" s="25"/>
      <c r="G45" s="19"/>
      <c r="H45" s="19"/>
      <c r="I45" s="22"/>
      <c r="J45" s="139">
        <f t="shared" si="2"/>
        <v>0</v>
      </c>
      <c r="K45" s="23"/>
    </row>
    <row r="46" spans="1:11" s="6" customFormat="1" ht="15">
      <c r="A46" s="24" t="s">
        <v>178</v>
      </c>
      <c r="B46" s="25"/>
      <c r="C46" s="30"/>
      <c r="D46" s="30"/>
      <c r="E46" s="21"/>
      <c r="F46" s="25"/>
      <c r="G46" s="19"/>
      <c r="H46" s="19"/>
      <c r="I46" s="22"/>
      <c r="J46" s="139">
        <f t="shared" si="2"/>
        <v>0</v>
      </c>
      <c r="K46" s="23"/>
    </row>
    <row r="47" spans="1:11" s="6" customFormat="1" ht="15">
      <c r="A47" s="24"/>
      <c r="B47" s="25"/>
      <c r="C47" s="30"/>
      <c r="D47" s="30"/>
      <c r="E47" s="21"/>
      <c r="F47" s="25"/>
      <c r="G47" s="19"/>
      <c r="H47" s="19"/>
      <c r="I47" s="22"/>
      <c r="J47" s="139">
        <f t="shared" si="2"/>
        <v>0</v>
      </c>
      <c r="K47" s="23"/>
    </row>
    <row r="48" spans="1:11" s="6" customFormat="1" ht="15">
      <c r="A48" s="24"/>
      <c r="B48" s="25"/>
      <c r="C48" s="30"/>
      <c r="D48" s="30"/>
      <c r="E48" s="21"/>
      <c r="F48" s="25"/>
      <c r="G48" s="19"/>
      <c r="H48" s="19"/>
      <c r="I48" s="22"/>
      <c r="J48" s="139">
        <f t="shared" si="2"/>
        <v>0</v>
      </c>
      <c r="K48" s="23"/>
    </row>
    <row r="49" spans="1:11" s="35" customFormat="1" ht="15">
      <c r="A49" s="31" t="s">
        <v>53</v>
      </c>
      <c r="B49" s="32"/>
      <c r="C49" s="32"/>
      <c r="D49" s="33"/>
      <c r="E49" s="21">
        <f>SUM(E6:E48)</f>
        <v>0</v>
      </c>
      <c r="F49" s="32"/>
      <c r="G49" s="34"/>
      <c r="H49" s="16"/>
      <c r="I49" s="22">
        <f>SUM(I6:I48)</f>
        <v>0</v>
      </c>
      <c r="J49" s="139">
        <f t="shared" si="2"/>
        <v>0</v>
      </c>
      <c r="K49" s="23"/>
    </row>
    <row r="50" spans="1:11" s="6" customFormat="1" ht="15">
      <c r="A50" s="152" t="s">
        <v>150</v>
      </c>
      <c r="B50" s="273" t="e">
        <f>E49/E175</f>
        <v>#DIV/0!</v>
      </c>
      <c r="C50" s="274"/>
      <c r="D50" s="275"/>
      <c r="E50" s="148" t="str">
        <f>IF(E49&gt;(E175*0.15),"Ratio of requested grant not approved. ","Ratio of requested grant approved")</f>
        <v>Ratio of requested grant approved</v>
      </c>
      <c r="F50" s="148"/>
      <c r="G50" s="148"/>
      <c r="H50" s="148"/>
      <c r="I50" s="22"/>
      <c r="J50" s="139"/>
      <c r="K50" s="23"/>
    </row>
    <row r="51" spans="1:11" s="6" customFormat="1" ht="15.75">
      <c r="A51" s="13" t="s">
        <v>54</v>
      </c>
      <c r="B51" s="18"/>
      <c r="C51" s="18"/>
      <c r="D51" s="36"/>
      <c r="E51" s="16"/>
      <c r="F51" s="18"/>
      <c r="G51" s="19"/>
      <c r="H51" s="19"/>
      <c r="I51" s="22"/>
      <c r="J51" s="139"/>
      <c r="K51" s="23"/>
    </row>
    <row r="52" spans="1:11" s="6" customFormat="1" ht="39" customHeight="1">
      <c r="A52" s="37" t="s">
        <v>55</v>
      </c>
      <c r="B52" s="18"/>
      <c r="C52" s="18"/>
      <c r="D52" s="36"/>
      <c r="E52" s="16"/>
      <c r="F52" s="18"/>
      <c r="G52" s="19"/>
      <c r="H52" s="19"/>
      <c r="I52" s="22"/>
      <c r="J52" s="139">
        <f aca="true" t="shared" si="3" ref="J52:J70">E52+I52</f>
        <v>0</v>
      </c>
      <c r="K52" s="23"/>
    </row>
    <row r="53" spans="1:11" s="6" customFormat="1" ht="15">
      <c r="A53" s="24" t="s">
        <v>142</v>
      </c>
      <c r="B53" s="18"/>
      <c r="C53" s="18"/>
      <c r="D53" s="36"/>
      <c r="E53" s="16"/>
      <c r="F53" s="18"/>
      <c r="G53" s="19"/>
      <c r="H53" s="19"/>
      <c r="I53" s="22"/>
      <c r="J53" s="139">
        <f t="shared" si="3"/>
        <v>0</v>
      </c>
      <c r="K53" s="23"/>
    </row>
    <row r="54" spans="1:11" s="6" customFormat="1" ht="15">
      <c r="A54" s="24" t="s">
        <v>41</v>
      </c>
      <c r="B54" s="18"/>
      <c r="C54" s="18"/>
      <c r="D54" s="36"/>
      <c r="E54" s="16"/>
      <c r="F54" s="18"/>
      <c r="G54" s="19"/>
      <c r="H54" s="19"/>
      <c r="I54" s="22"/>
      <c r="J54" s="139">
        <f t="shared" si="3"/>
        <v>0</v>
      </c>
      <c r="K54" s="23"/>
    </row>
    <row r="55" spans="1:11" s="6" customFormat="1" ht="26.25" customHeight="1">
      <c r="A55" s="24" t="s">
        <v>56</v>
      </c>
      <c r="B55" s="18" t="s">
        <v>37</v>
      </c>
      <c r="C55" s="18"/>
      <c r="D55" s="19"/>
      <c r="E55" s="21">
        <f>C55*D55</f>
        <v>0</v>
      </c>
      <c r="F55" s="18" t="s">
        <v>37</v>
      </c>
      <c r="G55" s="19"/>
      <c r="H55" s="19"/>
      <c r="I55" s="22">
        <f>G55*H55</f>
        <v>0</v>
      </c>
      <c r="J55" s="139">
        <f t="shared" si="3"/>
        <v>0</v>
      </c>
      <c r="K55" s="23"/>
    </row>
    <row r="56" spans="1:11" s="6" customFormat="1" ht="15">
      <c r="A56" s="17"/>
      <c r="B56" s="18"/>
      <c r="C56" s="18"/>
      <c r="D56" s="19"/>
      <c r="E56" s="21"/>
      <c r="F56" s="18"/>
      <c r="G56" s="19"/>
      <c r="H56" s="19"/>
      <c r="I56" s="22"/>
      <c r="J56" s="139">
        <f t="shared" si="3"/>
        <v>0</v>
      </c>
      <c r="K56" s="23"/>
    </row>
    <row r="57" spans="1:11" s="6" customFormat="1" ht="15">
      <c r="A57" s="17" t="s">
        <v>58</v>
      </c>
      <c r="B57" s="18"/>
      <c r="C57" s="18"/>
      <c r="D57" s="19"/>
      <c r="E57" s="21"/>
      <c r="F57" s="18"/>
      <c r="G57" s="19"/>
      <c r="H57" s="19"/>
      <c r="I57" s="22"/>
      <c r="J57" s="139">
        <f t="shared" si="3"/>
        <v>0</v>
      </c>
      <c r="K57" s="23"/>
    </row>
    <row r="58" spans="1:11" s="6" customFormat="1" ht="15">
      <c r="A58" s="17" t="s">
        <v>57</v>
      </c>
      <c r="B58" s="18" t="s">
        <v>38</v>
      </c>
      <c r="C58" s="18"/>
      <c r="D58" s="19"/>
      <c r="E58" s="21">
        <f>C58*D58</f>
        <v>0</v>
      </c>
      <c r="F58" s="18" t="s">
        <v>38</v>
      </c>
      <c r="G58" s="19"/>
      <c r="H58" s="19"/>
      <c r="I58" s="22">
        <f>G58*H58</f>
        <v>0</v>
      </c>
      <c r="J58" s="139">
        <f t="shared" si="3"/>
        <v>0</v>
      </c>
      <c r="K58" s="23"/>
    </row>
    <row r="59" spans="1:11" s="6" customFormat="1" ht="15">
      <c r="A59" s="24" t="s">
        <v>59</v>
      </c>
      <c r="B59" s="18" t="s">
        <v>38</v>
      </c>
      <c r="C59" s="18"/>
      <c r="D59" s="19"/>
      <c r="E59" s="21"/>
      <c r="F59" s="18"/>
      <c r="G59" s="19"/>
      <c r="H59" s="19"/>
      <c r="I59" s="22"/>
      <c r="J59" s="139">
        <f t="shared" si="3"/>
        <v>0</v>
      </c>
      <c r="K59" s="23"/>
    </row>
    <row r="60" spans="1:11" s="6" customFormat="1" ht="15">
      <c r="A60" s="17"/>
      <c r="B60" s="18"/>
      <c r="C60" s="18"/>
      <c r="D60" s="19"/>
      <c r="E60" s="21"/>
      <c r="F60" s="18"/>
      <c r="G60" s="19"/>
      <c r="H60" s="19"/>
      <c r="I60" s="22"/>
      <c r="J60" s="139">
        <f t="shared" si="3"/>
        <v>0</v>
      </c>
      <c r="K60" s="23"/>
    </row>
    <row r="61" spans="1:11" s="6" customFormat="1" ht="15">
      <c r="A61" s="17" t="s">
        <v>60</v>
      </c>
      <c r="B61" s="18"/>
      <c r="C61" s="18"/>
      <c r="D61" s="19"/>
      <c r="E61" s="21"/>
      <c r="F61" s="18"/>
      <c r="G61" s="19"/>
      <c r="H61" s="19"/>
      <c r="I61" s="22"/>
      <c r="J61" s="139">
        <f t="shared" si="3"/>
        <v>0</v>
      </c>
      <c r="K61" s="23"/>
    </row>
    <row r="62" spans="1:11" s="6" customFormat="1" ht="15">
      <c r="A62" s="24" t="s">
        <v>61</v>
      </c>
      <c r="B62" s="18" t="s">
        <v>3</v>
      </c>
      <c r="C62" s="25"/>
      <c r="D62" s="26"/>
      <c r="E62" s="21">
        <f>C62*D62</f>
        <v>0</v>
      </c>
      <c r="F62" s="18" t="s">
        <v>3</v>
      </c>
      <c r="G62" s="19"/>
      <c r="H62" s="19"/>
      <c r="I62" s="22">
        <f>G62*H62</f>
        <v>0</v>
      </c>
      <c r="J62" s="139">
        <f t="shared" si="3"/>
        <v>0</v>
      </c>
      <c r="K62" s="23"/>
    </row>
    <row r="63" spans="1:11" s="6" customFormat="1" ht="24.75" customHeight="1">
      <c r="A63" s="24" t="s">
        <v>62</v>
      </c>
      <c r="B63" s="27" t="s">
        <v>47</v>
      </c>
      <c r="C63" s="25"/>
      <c r="D63" s="26"/>
      <c r="E63" s="21">
        <f>C63*D63</f>
        <v>0</v>
      </c>
      <c r="F63" s="27" t="s">
        <v>47</v>
      </c>
      <c r="G63" s="19"/>
      <c r="H63" s="19"/>
      <c r="I63" s="22">
        <f>G63*H63</f>
        <v>0</v>
      </c>
      <c r="J63" s="139">
        <f t="shared" si="3"/>
        <v>0</v>
      </c>
      <c r="K63" s="23"/>
    </row>
    <row r="64" spans="1:11" s="6" customFormat="1" ht="13.5" customHeight="1">
      <c r="A64" s="24"/>
      <c r="B64" s="27"/>
      <c r="C64" s="25"/>
      <c r="D64" s="26"/>
      <c r="E64" s="21"/>
      <c r="F64" s="27"/>
      <c r="G64" s="19"/>
      <c r="H64" s="19"/>
      <c r="I64" s="22"/>
      <c r="J64" s="139">
        <f t="shared" si="3"/>
        <v>0</v>
      </c>
      <c r="K64" s="23"/>
    </row>
    <row r="65" spans="1:11" s="6" customFormat="1" ht="15">
      <c r="A65" s="24" t="s">
        <v>63</v>
      </c>
      <c r="B65" s="18"/>
      <c r="C65" s="18"/>
      <c r="D65" s="19"/>
      <c r="E65" s="21"/>
      <c r="F65" s="18"/>
      <c r="G65" s="19"/>
      <c r="H65" s="19"/>
      <c r="I65" s="22"/>
      <c r="J65" s="139">
        <f t="shared" si="3"/>
        <v>0</v>
      </c>
      <c r="K65" s="23"/>
    </row>
    <row r="66" spans="1:11" s="6" customFormat="1" ht="15">
      <c r="A66" s="24" t="s">
        <v>64</v>
      </c>
      <c r="B66" s="18" t="s">
        <v>48</v>
      </c>
      <c r="C66" s="18"/>
      <c r="D66" s="19"/>
      <c r="E66" s="21">
        <f>C66*D66</f>
        <v>0</v>
      </c>
      <c r="F66" s="18" t="s">
        <v>48</v>
      </c>
      <c r="G66" s="19"/>
      <c r="H66" s="19"/>
      <c r="I66" s="22">
        <f>G66*H66</f>
        <v>0</v>
      </c>
      <c r="J66" s="139">
        <f t="shared" si="3"/>
        <v>0</v>
      </c>
      <c r="K66" s="23"/>
    </row>
    <row r="67" spans="1:11" s="6" customFormat="1" ht="15">
      <c r="A67" s="24" t="s">
        <v>65</v>
      </c>
      <c r="B67" s="18" t="s">
        <v>38</v>
      </c>
      <c r="C67" s="18"/>
      <c r="D67" s="19"/>
      <c r="E67" s="21">
        <f>C67*D67</f>
        <v>0</v>
      </c>
      <c r="F67" s="18" t="s">
        <v>38</v>
      </c>
      <c r="G67" s="19"/>
      <c r="H67" s="19"/>
      <c r="I67" s="22">
        <f>G67*H67</f>
        <v>0</v>
      </c>
      <c r="J67" s="139">
        <f t="shared" si="3"/>
        <v>0</v>
      </c>
      <c r="K67" s="23"/>
    </row>
    <row r="68" spans="1:11" s="6" customFormat="1" ht="15">
      <c r="A68" s="24" t="s">
        <v>66</v>
      </c>
      <c r="B68" s="27"/>
      <c r="C68" s="25"/>
      <c r="D68" s="38"/>
      <c r="E68" s="21"/>
      <c r="F68" s="27"/>
      <c r="G68" s="19"/>
      <c r="H68" s="19"/>
      <c r="I68" s="22"/>
      <c r="J68" s="139">
        <f t="shared" si="3"/>
        <v>0</v>
      </c>
      <c r="K68" s="23"/>
    </row>
    <row r="69" spans="1:11" s="6" customFormat="1" ht="15">
      <c r="A69" s="17"/>
      <c r="B69" s="27"/>
      <c r="C69" s="25"/>
      <c r="D69" s="38"/>
      <c r="E69" s="21"/>
      <c r="F69" s="27"/>
      <c r="G69" s="19"/>
      <c r="H69" s="19"/>
      <c r="I69" s="22"/>
      <c r="J69" s="139">
        <f t="shared" si="3"/>
        <v>0</v>
      </c>
      <c r="K69" s="23"/>
    </row>
    <row r="70" spans="1:11" s="6" customFormat="1" ht="25.5">
      <c r="A70" s="24" t="s">
        <v>67</v>
      </c>
      <c r="B70" s="27"/>
      <c r="C70" s="25"/>
      <c r="D70" s="38"/>
      <c r="E70" s="21"/>
      <c r="F70" s="27"/>
      <c r="G70" s="19"/>
      <c r="H70" s="19"/>
      <c r="I70" s="22"/>
      <c r="J70" s="139">
        <f t="shared" si="3"/>
        <v>0</v>
      </c>
      <c r="K70" s="23"/>
    </row>
    <row r="71" spans="1:11" s="6" customFormat="1" ht="15">
      <c r="A71" s="17"/>
      <c r="B71" s="27"/>
      <c r="C71" s="25"/>
      <c r="D71" s="38"/>
      <c r="E71" s="21"/>
      <c r="F71" s="27"/>
      <c r="G71" s="19"/>
      <c r="H71" s="19"/>
      <c r="I71" s="22"/>
      <c r="J71" s="139"/>
      <c r="K71" s="23"/>
    </row>
    <row r="72" spans="1:11" s="6" customFormat="1" ht="15">
      <c r="A72" s="24" t="s">
        <v>68</v>
      </c>
      <c r="B72" s="18"/>
      <c r="C72" s="18"/>
      <c r="D72" s="36"/>
      <c r="E72" s="16"/>
      <c r="F72" s="18"/>
      <c r="G72" s="19"/>
      <c r="H72" s="19"/>
      <c r="I72" s="22"/>
      <c r="J72" s="139">
        <f>E72+I72</f>
        <v>0</v>
      </c>
      <c r="K72" s="23"/>
    </row>
    <row r="73" spans="1:11" s="6" customFormat="1" ht="41.25" customHeight="1">
      <c r="A73" s="37" t="s">
        <v>69</v>
      </c>
      <c r="B73" s="18"/>
      <c r="C73" s="18"/>
      <c r="D73" s="36"/>
      <c r="E73" s="16"/>
      <c r="F73" s="18"/>
      <c r="G73" s="19"/>
      <c r="H73" s="19"/>
      <c r="I73" s="22"/>
      <c r="J73" s="139">
        <f>E73+I73</f>
        <v>0</v>
      </c>
      <c r="K73" s="23"/>
    </row>
    <row r="74" spans="1:11" s="6" customFormat="1" ht="15">
      <c r="A74" s="24" t="s">
        <v>70</v>
      </c>
      <c r="B74" s="18"/>
      <c r="C74" s="18"/>
      <c r="D74" s="36"/>
      <c r="E74" s="16"/>
      <c r="F74" s="18"/>
      <c r="G74" s="19"/>
      <c r="H74" s="19"/>
      <c r="I74" s="22"/>
      <c r="J74" s="139">
        <f>E74+I74</f>
        <v>0</v>
      </c>
      <c r="K74" s="23"/>
    </row>
    <row r="75" spans="1:11" s="6" customFormat="1" ht="15">
      <c r="A75" s="24" t="s">
        <v>71</v>
      </c>
      <c r="B75" s="18"/>
      <c r="C75" s="18"/>
      <c r="D75" s="36"/>
      <c r="E75" s="16"/>
      <c r="F75" s="18"/>
      <c r="G75" s="19"/>
      <c r="H75" s="19"/>
      <c r="I75" s="22"/>
      <c r="J75" s="139">
        <f>E75+I75</f>
        <v>0</v>
      </c>
      <c r="K75" s="23"/>
    </row>
    <row r="76" spans="1:11" s="6" customFormat="1" ht="15">
      <c r="A76" s="24" t="s">
        <v>68</v>
      </c>
      <c r="B76" s="18"/>
      <c r="C76" s="18"/>
      <c r="D76" s="36"/>
      <c r="E76" s="16"/>
      <c r="F76" s="18"/>
      <c r="G76" s="19"/>
      <c r="H76" s="19"/>
      <c r="I76" s="22"/>
      <c r="J76" s="139">
        <f>E76+I76</f>
        <v>0</v>
      </c>
      <c r="K76" s="23"/>
    </row>
    <row r="77" spans="1:11" s="6" customFormat="1" ht="15">
      <c r="A77" s="24"/>
      <c r="B77" s="18"/>
      <c r="C77" s="18"/>
      <c r="D77" s="36"/>
      <c r="E77" s="16"/>
      <c r="F77" s="18"/>
      <c r="G77" s="19"/>
      <c r="H77" s="19"/>
      <c r="I77" s="22"/>
      <c r="J77" s="139"/>
      <c r="K77" s="23"/>
    </row>
    <row r="78" spans="1:11" s="35" customFormat="1" ht="15">
      <c r="A78" s="31" t="s">
        <v>72</v>
      </c>
      <c r="B78" s="32"/>
      <c r="C78" s="32"/>
      <c r="D78" s="33"/>
      <c r="E78" s="21">
        <f>SUM(E52:E77)</f>
        <v>0</v>
      </c>
      <c r="F78" s="32"/>
      <c r="G78" s="34"/>
      <c r="H78" s="16"/>
      <c r="I78" s="22">
        <f>SUM(I52:I77)</f>
        <v>0</v>
      </c>
      <c r="J78" s="139">
        <f>E78+I78</f>
        <v>0</v>
      </c>
      <c r="K78" s="23"/>
    </row>
    <row r="79" spans="1:11" s="44" customFormat="1" ht="15">
      <c r="A79" s="39"/>
      <c r="B79" s="40"/>
      <c r="C79" s="40"/>
      <c r="D79" s="41"/>
      <c r="E79" s="21"/>
      <c r="F79" s="40"/>
      <c r="G79" s="42"/>
      <c r="H79" s="43"/>
      <c r="I79" s="22"/>
      <c r="J79" s="139"/>
      <c r="K79" s="23"/>
    </row>
    <row r="80" spans="1:11" s="44" customFormat="1" ht="15.75">
      <c r="A80" s="13" t="s">
        <v>73</v>
      </c>
      <c r="B80" s="40"/>
      <c r="C80" s="40"/>
      <c r="D80" s="41"/>
      <c r="E80" s="21"/>
      <c r="F80" s="40"/>
      <c r="G80" s="42"/>
      <c r="H80" s="43"/>
      <c r="I80" s="22"/>
      <c r="J80" s="139"/>
      <c r="K80" s="23"/>
    </row>
    <row r="81" spans="1:11" s="44" customFormat="1" ht="25.5">
      <c r="A81" s="17" t="s">
        <v>143</v>
      </c>
      <c r="B81" s="45" t="s">
        <v>52</v>
      </c>
      <c r="C81" s="40"/>
      <c r="D81" s="41"/>
      <c r="E81" s="21"/>
      <c r="F81" s="40"/>
      <c r="G81" s="42"/>
      <c r="H81" s="43"/>
      <c r="I81" s="22"/>
      <c r="J81" s="139">
        <f>E81+I81</f>
        <v>0</v>
      </c>
      <c r="K81" s="23"/>
    </row>
    <row r="82" spans="1:11" s="44" customFormat="1" ht="15">
      <c r="A82" s="17"/>
      <c r="B82" s="40"/>
      <c r="C82" s="40"/>
      <c r="D82" s="41"/>
      <c r="E82" s="21"/>
      <c r="F82" s="40"/>
      <c r="G82" s="42"/>
      <c r="H82" s="43"/>
      <c r="I82" s="22"/>
      <c r="J82" s="139">
        <f>E82+I82</f>
        <v>0</v>
      </c>
      <c r="K82" s="23"/>
    </row>
    <row r="83" spans="1:11" s="44" customFormat="1" ht="15">
      <c r="A83" s="17" t="s">
        <v>74</v>
      </c>
      <c r="B83" s="40" t="s">
        <v>9</v>
      </c>
      <c r="C83" s="40"/>
      <c r="D83" s="41"/>
      <c r="E83" s="21"/>
      <c r="F83" s="40"/>
      <c r="G83" s="42"/>
      <c r="H83" s="43"/>
      <c r="I83" s="22"/>
      <c r="J83" s="139">
        <f>E83+I83</f>
        <v>0</v>
      </c>
      <c r="K83" s="23"/>
    </row>
    <row r="84" spans="1:11" s="44" customFormat="1" ht="15">
      <c r="A84" s="17"/>
      <c r="B84" s="40"/>
      <c r="C84" s="40"/>
      <c r="D84" s="41"/>
      <c r="E84" s="21"/>
      <c r="F84" s="40"/>
      <c r="G84" s="42"/>
      <c r="H84" s="43"/>
      <c r="I84" s="22"/>
      <c r="J84" s="139"/>
      <c r="K84" s="23"/>
    </row>
    <row r="85" spans="1:11" s="44" customFormat="1" ht="15">
      <c r="A85" s="17" t="s">
        <v>75</v>
      </c>
      <c r="B85" s="40"/>
      <c r="C85" s="40"/>
      <c r="D85" s="41"/>
      <c r="E85" s="21"/>
      <c r="F85" s="40"/>
      <c r="G85" s="42"/>
      <c r="H85" s="43"/>
      <c r="I85" s="22"/>
      <c r="J85" s="139">
        <f>E85+I85</f>
        <v>0</v>
      </c>
      <c r="K85" s="23"/>
    </row>
    <row r="86" spans="1:11" s="44" customFormat="1" ht="15">
      <c r="A86" s="17"/>
      <c r="B86" s="40"/>
      <c r="C86" s="40"/>
      <c r="D86" s="41"/>
      <c r="E86" s="21"/>
      <c r="F86" s="40"/>
      <c r="G86" s="42"/>
      <c r="H86" s="43"/>
      <c r="I86" s="22"/>
      <c r="J86" s="139"/>
      <c r="K86" s="23"/>
    </row>
    <row r="87" spans="1:11" s="44" customFormat="1" ht="15">
      <c r="A87" s="17" t="s">
        <v>76</v>
      </c>
      <c r="B87" s="40"/>
      <c r="C87" s="40"/>
      <c r="D87" s="41"/>
      <c r="E87" s="21"/>
      <c r="F87" s="40"/>
      <c r="G87" s="42"/>
      <c r="H87" s="43"/>
      <c r="I87" s="22"/>
      <c r="J87" s="139">
        <f>E87+I87</f>
        <v>0</v>
      </c>
      <c r="K87" s="23"/>
    </row>
    <row r="88" spans="1:11" s="44" customFormat="1" ht="15">
      <c r="A88" s="39"/>
      <c r="B88" s="40"/>
      <c r="C88" s="40"/>
      <c r="D88" s="41"/>
      <c r="E88" s="21"/>
      <c r="F88" s="40"/>
      <c r="G88" s="42"/>
      <c r="H88" s="43"/>
      <c r="I88" s="22"/>
      <c r="J88" s="139"/>
      <c r="K88" s="23"/>
    </row>
    <row r="89" spans="1:11" s="35" customFormat="1" ht="15">
      <c r="A89" s="31" t="s">
        <v>77</v>
      </c>
      <c r="B89" s="32"/>
      <c r="C89" s="32"/>
      <c r="D89" s="33"/>
      <c r="E89" s="21">
        <f>SUM(E81:E88)</f>
        <v>0</v>
      </c>
      <c r="F89" s="32"/>
      <c r="G89" s="34"/>
      <c r="H89" s="16"/>
      <c r="I89" s="22">
        <f>SUM(I81:I88)</f>
        <v>0</v>
      </c>
      <c r="J89" s="139">
        <f>E89+I89</f>
        <v>0</v>
      </c>
      <c r="K89" s="23"/>
    </row>
    <row r="90" spans="1:11" s="44" customFormat="1" ht="15">
      <c r="A90" s="39"/>
      <c r="B90" s="40"/>
      <c r="C90" s="40"/>
      <c r="D90" s="41"/>
      <c r="E90" s="21"/>
      <c r="F90" s="40"/>
      <c r="G90" s="42"/>
      <c r="H90" s="43"/>
      <c r="I90" s="22"/>
      <c r="J90" s="139"/>
      <c r="K90" s="23"/>
    </row>
    <row r="91" spans="1:11" s="6" customFormat="1" ht="33.75" customHeight="1">
      <c r="A91" s="13" t="s">
        <v>78</v>
      </c>
      <c r="B91" s="18"/>
      <c r="C91" s="18"/>
      <c r="D91" s="36"/>
      <c r="E91" s="16"/>
      <c r="F91" s="18"/>
      <c r="G91" s="19"/>
      <c r="H91" s="19"/>
      <c r="I91" s="22"/>
      <c r="J91" s="139"/>
      <c r="K91" s="23"/>
    </row>
    <row r="92" spans="1:11" s="6" customFormat="1" ht="15">
      <c r="A92" s="46" t="s">
        <v>79</v>
      </c>
      <c r="C92" s="18"/>
      <c r="D92" s="47"/>
      <c r="E92" s="21"/>
      <c r="G92" s="18"/>
      <c r="H92" s="18"/>
      <c r="I92" s="22"/>
      <c r="J92" s="139">
        <f>E92+I92</f>
        <v>0</v>
      </c>
      <c r="K92" s="23"/>
    </row>
    <row r="93" spans="1:11" s="6" customFormat="1" ht="15">
      <c r="A93" s="48" t="s">
        <v>80</v>
      </c>
      <c r="B93" s="18" t="s">
        <v>37</v>
      </c>
      <c r="C93" s="18"/>
      <c r="D93" s="47"/>
      <c r="E93" s="21">
        <f>C93*D93</f>
        <v>0</v>
      </c>
      <c r="F93" s="18" t="s">
        <v>37</v>
      </c>
      <c r="G93" s="18"/>
      <c r="H93" s="18"/>
      <c r="I93" s="22"/>
      <c r="J93" s="139">
        <f>E93+I93</f>
        <v>0</v>
      </c>
      <c r="K93" s="23"/>
    </row>
    <row r="94" spans="1:11" s="6" customFormat="1" ht="15">
      <c r="A94" s="24" t="s">
        <v>41</v>
      </c>
      <c r="B94" s="18"/>
      <c r="C94" s="18"/>
      <c r="D94" s="47"/>
      <c r="E94" s="21"/>
      <c r="F94" s="49"/>
      <c r="G94" s="18"/>
      <c r="H94" s="18"/>
      <c r="I94" s="22"/>
      <c r="J94" s="139">
        <f>E94+I94</f>
        <v>0</v>
      </c>
      <c r="K94" s="23"/>
    </row>
    <row r="95" spans="1:11" s="6" customFormat="1" ht="15">
      <c r="A95" s="48" t="s">
        <v>81</v>
      </c>
      <c r="B95" s="18"/>
      <c r="C95" s="18"/>
      <c r="D95" s="47"/>
      <c r="E95" s="21"/>
      <c r="F95" s="49"/>
      <c r="G95" s="18"/>
      <c r="H95" s="18"/>
      <c r="I95" s="22"/>
      <c r="J95" s="139">
        <f>E95+I95</f>
        <v>0</v>
      </c>
      <c r="K95" s="23"/>
    </row>
    <row r="96" spans="1:11" s="6" customFormat="1" ht="15">
      <c r="A96" s="46"/>
      <c r="C96" s="18"/>
      <c r="D96" s="47"/>
      <c r="E96" s="21"/>
      <c r="F96" s="18"/>
      <c r="G96" s="18"/>
      <c r="H96" s="18"/>
      <c r="I96" s="22"/>
      <c r="J96" s="139"/>
      <c r="K96" s="23"/>
    </row>
    <row r="97" spans="1:11" s="6" customFormat="1" ht="15">
      <c r="A97" s="46" t="s">
        <v>82</v>
      </c>
      <c r="B97" s="18"/>
      <c r="C97" s="18"/>
      <c r="D97" s="47"/>
      <c r="E97" s="21"/>
      <c r="F97" s="49"/>
      <c r="G97" s="18"/>
      <c r="H97" s="18"/>
      <c r="I97" s="50"/>
      <c r="J97" s="139">
        <f>E97+I97</f>
        <v>0</v>
      </c>
      <c r="K97" s="23"/>
    </row>
    <row r="98" spans="1:11" s="6" customFormat="1" ht="27.75" customHeight="1">
      <c r="A98" s="48" t="s">
        <v>83</v>
      </c>
      <c r="B98" s="18"/>
      <c r="C98" s="18"/>
      <c r="D98" s="47"/>
      <c r="E98" s="21"/>
      <c r="F98" s="49"/>
      <c r="G98" s="18"/>
      <c r="H98" s="18"/>
      <c r="I98" s="50"/>
      <c r="J98" s="139">
        <f>E98+I98</f>
        <v>0</v>
      </c>
      <c r="K98" s="23"/>
    </row>
    <row r="99" spans="1:11" s="6" customFormat="1" ht="15">
      <c r="A99" s="46"/>
      <c r="B99" s="18"/>
      <c r="C99" s="18"/>
      <c r="D99" s="47"/>
      <c r="E99" s="21"/>
      <c r="F99" s="18"/>
      <c r="G99" s="18"/>
      <c r="H99" s="18"/>
      <c r="I99" s="50"/>
      <c r="J99" s="139"/>
      <c r="K99" s="23"/>
    </row>
    <row r="100" spans="1:11" s="6" customFormat="1" ht="15">
      <c r="A100" s="48" t="s">
        <v>84</v>
      </c>
      <c r="B100" s="18" t="s">
        <v>3</v>
      </c>
      <c r="C100" s="18"/>
      <c r="D100" s="47"/>
      <c r="E100" s="21"/>
      <c r="F100" s="49"/>
      <c r="G100" s="18"/>
      <c r="H100" s="18"/>
      <c r="I100" s="50"/>
      <c r="J100" s="139">
        <f>E100+I100</f>
        <v>0</v>
      </c>
      <c r="K100" s="23"/>
    </row>
    <row r="101" spans="1:11" s="6" customFormat="1" ht="15">
      <c r="A101" s="46"/>
      <c r="B101" s="25"/>
      <c r="C101" s="30"/>
      <c r="D101" s="30"/>
      <c r="E101" s="21"/>
      <c r="F101" s="25"/>
      <c r="G101" s="19"/>
      <c r="H101" s="19"/>
      <c r="I101" s="22"/>
      <c r="J101" s="139">
        <f>E101+I101</f>
        <v>0</v>
      </c>
      <c r="K101" s="23"/>
    </row>
    <row r="102" spans="1:11" s="6" customFormat="1" ht="15">
      <c r="A102" s="48" t="s">
        <v>85</v>
      </c>
      <c r="B102" s="25"/>
      <c r="C102" s="30"/>
      <c r="D102" s="51"/>
      <c r="E102" s="21"/>
      <c r="F102" s="52"/>
      <c r="G102" s="19"/>
      <c r="H102" s="19"/>
      <c r="I102" s="50"/>
      <c r="J102" s="139">
        <f>E102+I102</f>
        <v>0</v>
      </c>
      <c r="K102" s="23"/>
    </row>
    <row r="103" spans="1:11" s="6" customFormat="1" ht="15">
      <c r="A103" s="46"/>
      <c r="B103" s="25"/>
      <c r="C103" s="30"/>
      <c r="D103" s="51"/>
      <c r="E103" s="21"/>
      <c r="F103" s="52"/>
      <c r="G103" s="19"/>
      <c r="H103" s="19"/>
      <c r="I103" s="50"/>
      <c r="J103" s="139">
        <f>E103+I103</f>
        <v>0</v>
      </c>
      <c r="K103" s="23"/>
    </row>
    <row r="104" spans="1:11" s="6" customFormat="1" ht="15">
      <c r="A104" s="24"/>
      <c r="B104" s="25"/>
      <c r="C104" s="30"/>
      <c r="D104" s="51"/>
      <c r="E104" s="21"/>
      <c r="F104" s="52"/>
      <c r="G104" s="19"/>
      <c r="H104" s="19"/>
      <c r="I104" s="50"/>
      <c r="J104" s="139"/>
      <c r="K104" s="23"/>
    </row>
    <row r="105" spans="1:11" s="6" customFormat="1" ht="15">
      <c r="A105" s="31" t="s">
        <v>86</v>
      </c>
      <c r="B105" s="53"/>
      <c r="C105" s="53"/>
      <c r="D105" s="54"/>
      <c r="E105" s="21">
        <f>SUM(E92:E104)</f>
        <v>0</v>
      </c>
      <c r="F105" s="53"/>
      <c r="G105" s="54"/>
      <c r="H105" s="54"/>
      <c r="I105" s="22">
        <f>SUM(I92:I104)</f>
        <v>0</v>
      </c>
      <c r="J105" s="139">
        <f>E105+I105</f>
        <v>0</v>
      </c>
      <c r="K105" s="23"/>
    </row>
    <row r="106" spans="1:11" s="6" customFormat="1" ht="15">
      <c r="A106" s="24"/>
      <c r="B106" s="25"/>
      <c r="C106" s="30"/>
      <c r="D106" s="51"/>
      <c r="E106" s="21"/>
      <c r="F106" s="52"/>
      <c r="G106" s="19"/>
      <c r="H106" s="19"/>
      <c r="I106" s="50"/>
      <c r="J106" s="139"/>
      <c r="K106" s="23"/>
    </row>
    <row r="107" spans="1:11" s="61" customFormat="1" ht="31.5">
      <c r="A107" s="13" t="s">
        <v>87</v>
      </c>
      <c r="B107" s="55"/>
      <c r="C107" s="56"/>
      <c r="D107" s="57"/>
      <c r="E107" s="58"/>
      <c r="F107" s="55"/>
      <c r="G107" s="57"/>
      <c r="H107" s="57"/>
      <c r="I107" s="59"/>
      <c r="J107" s="139"/>
      <c r="K107" s="60"/>
    </row>
    <row r="108" spans="1:11" s="6" customFormat="1" ht="27.75" customHeight="1">
      <c r="A108" s="24" t="s">
        <v>88</v>
      </c>
      <c r="B108" s="62" t="s">
        <v>148</v>
      </c>
      <c r="C108" s="25"/>
      <c r="D108" s="25"/>
      <c r="E108" s="21">
        <f>C108*D108</f>
        <v>0</v>
      </c>
      <c r="F108" s="62" t="s">
        <v>149</v>
      </c>
      <c r="G108" s="25"/>
      <c r="H108" s="25"/>
      <c r="I108" s="21">
        <f>G108*H108</f>
        <v>0</v>
      </c>
      <c r="J108" s="139">
        <f aca="true" t="shared" si="4" ref="J108:J119">E108+I108</f>
        <v>0</v>
      </c>
      <c r="K108" s="23"/>
    </row>
    <row r="109" spans="1:11" s="6" customFormat="1" ht="15">
      <c r="A109" s="24" t="s">
        <v>41</v>
      </c>
      <c r="B109" s="62"/>
      <c r="C109" s="25"/>
      <c r="D109" s="25"/>
      <c r="E109" s="21"/>
      <c r="F109" s="62"/>
      <c r="G109" s="25"/>
      <c r="H109" s="25"/>
      <c r="I109" s="21"/>
      <c r="J109" s="139">
        <f t="shared" si="4"/>
        <v>0</v>
      </c>
      <c r="K109" s="23"/>
    </row>
    <row r="110" spans="1:11" s="6" customFormat="1" ht="15">
      <c r="A110" s="24" t="s">
        <v>89</v>
      </c>
      <c r="B110" s="25" t="s">
        <v>49</v>
      </c>
      <c r="C110" s="25"/>
      <c r="D110" s="25"/>
      <c r="E110" s="21">
        <f>C110*D110</f>
        <v>0</v>
      </c>
      <c r="F110" s="25" t="s">
        <v>49</v>
      </c>
      <c r="G110" s="25"/>
      <c r="H110" s="25"/>
      <c r="I110" s="21">
        <f>G110*H110</f>
        <v>0</v>
      </c>
      <c r="J110" s="139">
        <f t="shared" si="4"/>
        <v>0</v>
      </c>
      <c r="K110" s="23"/>
    </row>
    <row r="111" spans="1:11" s="6" customFormat="1" ht="26.25" customHeight="1">
      <c r="A111" s="24" t="s">
        <v>90</v>
      </c>
      <c r="B111" s="27" t="s">
        <v>50</v>
      </c>
      <c r="C111" s="25"/>
      <c r="D111" s="26"/>
      <c r="E111" s="21">
        <f>C111*D111</f>
        <v>0</v>
      </c>
      <c r="F111" s="27" t="s">
        <v>50</v>
      </c>
      <c r="G111" s="25"/>
      <c r="H111" s="26"/>
      <c r="I111" s="21">
        <f>G111*H111</f>
        <v>0</v>
      </c>
      <c r="J111" s="139">
        <f t="shared" si="4"/>
        <v>0</v>
      </c>
      <c r="K111" s="23"/>
    </row>
    <row r="112" spans="1:11" s="6" customFormat="1" ht="24" customHeight="1">
      <c r="A112" s="24" t="s">
        <v>91</v>
      </c>
      <c r="B112" s="27"/>
      <c r="C112" s="25"/>
      <c r="D112" s="26"/>
      <c r="E112" s="21"/>
      <c r="F112" s="27"/>
      <c r="G112" s="25"/>
      <c r="H112" s="26"/>
      <c r="I112" s="21"/>
      <c r="J112" s="139">
        <f t="shared" si="4"/>
        <v>0</v>
      </c>
      <c r="K112" s="23"/>
    </row>
    <row r="113" spans="1:11" s="6" customFormat="1" ht="15.75" customHeight="1">
      <c r="A113" s="24" t="s">
        <v>92</v>
      </c>
      <c r="B113" s="27"/>
      <c r="C113" s="25"/>
      <c r="D113" s="26"/>
      <c r="E113" s="21"/>
      <c r="F113" s="27"/>
      <c r="G113" s="25"/>
      <c r="H113" s="26"/>
      <c r="I113" s="21"/>
      <c r="J113" s="139">
        <f t="shared" si="4"/>
        <v>0</v>
      </c>
      <c r="K113" s="23"/>
    </row>
    <row r="114" spans="1:11" s="6" customFormat="1" ht="15">
      <c r="A114" s="24" t="s">
        <v>93</v>
      </c>
      <c r="B114" s="27"/>
      <c r="C114" s="25"/>
      <c r="D114" s="26"/>
      <c r="E114" s="21"/>
      <c r="F114" s="27"/>
      <c r="G114" s="25"/>
      <c r="H114" s="26"/>
      <c r="I114" s="21"/>
      <c r="J114" s="139">
        <f t="shared" si="4"/>
        <v>0</v>
      </c>
      <c r="K114" s="23"/>
    </row>
    <row r="115" spans="1:11" s="6" customFormat="1" ht="15">
      <c r="A115" s="24" t="s">
        <v>94</v>
      </c>
      <c r="B115" s="27"/>
      <c r="C115" s="25"/>
      <c r="D115" s="26"/>
      <c r="E115" s="21"/>
      <c r="F115" s="27"/>
      <c r="G115" s="25"/>
      <c r="H115" s="26"/>
      <c r="I115" s="21"/>
      <c r="J115" s="139">
        <f t="shared" si="4"/>
        <v>0</v>
      </c>
      <c r="K115" s="23"/>
    </row>
    <row r="116" spans="1:11" s="6" customFormat="1" ht="15">
      <c r="A116" s="24" t="s">
        <v>71</v>
      </c>
      <c r="B116" s="27"/>
      <c r="C116" s="25"/>
      <c r="D116" s="26"/>
      <c r="E116" s="21"/>
      <c r="F116" s="27"/>
      <c r="G116" s="25"/>
      <c r="H116" s="26"/>
      <c r="I116" s="21"/>
      <c r="J116" s="139">
        <f t="shared" si="4"/>
        <v>0</v>
      </c>
      <c r="K116" s="23"/>
    </row>
    <row r="117" spans="1:11" s="6" customFormat="1" ht="15">
      <c r="A117" s="24" t="s">
        <v>95</v>
      </c>
      <c r="B117" s="25"/>
      <c r="C117" s="25"/>
      <c r="D117" s="26"/>
      <c r="E117" s="21"/>
      <c r="F117" s="25"/>
      <c r="G117" s="26"/>
      <c r="H117" s="26"/>
      <c r="I117" s="22"/>
      <c r="J117" s="139">
        <f t="shared" si="4"/>
        <v>0</v>
      </c>
      <c r="K117" s="23"/>
    </row>
    <row r="118" spans="1:11" s="6" customFormat="1" ht="15">
      <c r="A118" s="24"/>
      <c r="B118" s="25"/>
      <c r="C118" s="25"/>
      <c r="D118" s="26"/>
      <c r="E118" s="21"/>
      <c r="F118" s="25"/>
      <c r="G118" s="26"/>
      <c r="H118" s="26"/>
      <c r="I118" s="22"/>
      <c r="J118" s="139">
        <f t="shared" si="4"/>
        <v>0</v>
      </c>
      <c r="K118" s="23"/>
    </row>
    <row r="119" spans="1:11" s="6" customFormat="1" ht="13.5" customHeight="1">
      <c r="A119" s="24"/>
      <c r="B119" s="25"/>
      <c r="C119" s="30"/>
      <c r="D119" s="30"/>
      <c r="E119" s="21"/>
      <c r="F119" s="25"/>
      <c r="G119" s="19"/>
      <c r="H119" s="19"/>
      <c r="I119" s="22"/>
      <c r="J119" s="139">
        <f t="shared" si="4"/>
        <v>0</v>
      </c>
      <c r="K119" s="23"/>
    </row>
    <row r="120" spans="1:11" s="6" customFormat="1" ht="15">
      <c r="A120" s="46"/>
      <c r="B120" s="18"/>
      <c r="C120" s="18"/>
      <c r="D120" s="47"/>
      <c r="E120" s="21"/>
      <c r="F120" s="49"/>
      <c r="G120" s="18"/>
      <c r="H120" s="18"/>
      <c r="I120" s="50"/>
      <c r="J120" s="139"/>
      <c r="K120" s="23"/>
    </row>
    <row r="121" spans="1:11" s="6" customFormat="1" ht="15">
      <c r="A121" s="31" t="s">
        <v>96</v>
      </c>
      <c r="B121" s="53"/>
      <c r="C121" s="53"/>
      <c r="D121" s="54"/>
      <c r="E121" s="21">
        <f>SUM(E108:E120)</f>
        <v>0</v>
      </c>
      <c r="F121" s="53"/>
      <c r="G121" s="54"/>
      <c r="H121" s="54"/>
      <c r="I121" s="22">
        <f>SUM(I108:I120)</f>
        <v>0</v>
      </c>
      <c r="J121" s="139">
        <f>E121+I121</f>
        <v>0</v>
      </c>
      <c r="K121" s="23"/>
    </row>
    <row r="122" spans="1:11" s="6" customFormat="1" ht="15">
      <c r="A122" s="46"/>
      <c r="B122" s="18"/>
      <c r="C122" s="18"/>
      <c r="D122" s="47"/>
      <c r="E122" s="21"/>
      <c r="F122" s="49"/>
      <c r="G122" s="18"/>
      <c r="H122" s="18"/>
      <c r="I122" s="50"/>
      <c r="J122" s="139"/>
      <c r="K122" s="23"/>
    </row>
    <row r="123" spans="1:11" s="6" customFormat="1" ht="15.75">
      <c r="A123" s="13" t="s">
        <v>97</v>
      </c>
      <c r="B123" s="14"/>
      <c r="C123" s="14"/>
      <c r="D123" s="15"/>
      <c r="E123" s="21"/>
      <c r="F123" s="14"/>
      <c r="G123" s="15"/>
      <c r="H123" s="15"/>
      <c r="I123" s="22"/>
      <c r="J123" s="139"/>
      <c r="K123" s="23"/>
    </row>
    <row r="124" spans="1:11" s="6" customFormat="1" ht="25.5">
      <c r="A124" s="46" t="s">
        <v>98</v>
      </c>
      <c r="B124" s="14"/>
      <c r="C124" s="14"/>
      <c r="D124" s="15"/>
      <c r="E124" s="21"/>
      <c r="F124" s="14"/>
      <c r="G124" s="15"/>
      <c r="H124" s="15"/>
      <c r="I124" s="22"/>
      <c r="J124" s="139"/>
      <c r="K124" s="23"/>
    </row>
    <row r="125" spans="1:11" s="6" customFormat="1" ht="18.75" customHeight="1">
      <c r="A125" s="48" t="s">
        <v>99</v>
      </c>
      <c r="B125" s="14"/>
      <c r="C125" s="18"/>
      <c r="D125" s="18"/>
      <c r="E125" s="21"/>
      <c r="F125" s="14"/>
      <c r="G125" s="15"/>
      <c r="H125" s="15"/>
      <c r="I125" s="22"/>
      <c r="J125" s="139">
        <f aca="true" t="shared" si="5" ref="J125:J134">E125+I125</f>
        <v>0</v>
      </c>
      <c r="K125" s="23"/>
    </row>
    <row r="126" spans="1:11" s="6" customFormat="1" ht="15">
      <c r="A126" s="24" t="s">
        <v>71</v>
      </c>
      <c r="B126" s="14"/>
      <c r="C126" s="18"/>
      <c r="D126" s="18"/>
      <c r="E126" s="21"/>
      <c r="F126" s="14"/>
      <c r="G126" s="15"/>
      <c r="H126" s="15"/>
      <c r="I126" s="22"/>
      <c r="J126" s="139">
        <f t="shared" si="5"/>
        <v>0</v>
      </c>
      <c r="K126" s="23"/>
    </row>
    <row r="127" spans="1:11" s="6" customFormat="1" ht="15">
      <c r="A127" s="46" t="s">
        <v>100</v>
      </c>
      <c r="B127" s="14"/>
      <c r="C127" s="18"/>
      <c r="D127" s="18"/>
      <c r="E127" s="21"/>
      <c r="F127" s="14"/>
      <c r="G127" s="15"/>
      <c r="H127" s="15"/>
      <c r="I127" s="22"/>
      <c r="J127" s="139">
        <f t="shared" si="5"/>
        <v>0</v>
      </c>
      <c r="K127" s="23"/>
    </row>
    <row r="128" spans="1:11" s="6" customFormat="1" ht="15">
      <c r="A128" s="24" t="s">
        <v>144</v>
      </c>
      <c r="B128" s="18" t="s">
        <v>37</v>
      </c>
      <c r="C128" s="18"/>
      <c r="D128" s="18"/>
      <c r="E128" s="21">
        <f>C128*D128</f>
        <v>0</v>
      </c>
      <c r="F128" s="18" t="s">
        <v>37</v>
      </c>
      <c r="G128" s="19"/>
      <c r="H128" s="19"/>
      <c r="I128" s="22">
        <f>G128*H128</f>
        <v>0</v>
      </c>
      <c r="J128" s="139">
        <f t="shared" si="5"/>
        <v>0</v>
      </c>
      <c r="K128" s="23"/>
    </row>
    <row r="129" spans="1:11" s="6" customFormat="1" ht="15">
      <c r="A129" s="24" t="s">
        <v>71</v>
      </c>
      <c r="B129" s="18"/>
      <c r="C129" s="18"/>
      <c r="D129" s="18"/>
      <c r="E129" s="21"/>
      <c r="F129" s="18"/>
      <c r="G129" s="19"/>
      <c r="H129" s="19"/>
      <c r="I129" s="22"/>
      <c r="J129" s="139">
        <f t="shared" si="5"/>
        <v>0</v>
      </c>
      <c r="K129" s="23"/>
    </row>
    <row r="130" spans="1:11" s="6" customFormat="1" ht="15">
      <c r="A130" s="24" t="s">
        <v>101</v>
      </c>
      <c r="B130" s="18" t="s">
        <v>37</v>
      </c>
      <c r="C130" s="18"/>
      <c r="D130" s="18"/>
      <c r="E130" s="21">
        <f>C130*D130</f>
        <v>0</v>
      </c>
      <c r="F130" s="18" t="s">
        <v>37</v>
      </c>
      <c r="G130" s="19"/>
      <c r="H130" s="19"/>
      <c r="I130" s="22">
        <f>G130*H130</f>
        <v>0</v>
      </c>
      <c r="J130" s="139">
        <f t="shared" si="5"/>
        <v>0</v>
      </c>
      <c r="K130" s="23"/>
    </row>
    <row r="131" spans="1:11" s="6" customFormat="1" ht="15">
      <c r="A131" s="24" t="s">
        <v>71</v>
      </c>
      <c r="B131" s="18"/>
      <c r="C131" s="18"/>
      <c r="D131" s="18"/>
      <c r="E131" s="21">
        <f>C131*D131</f>
        <v>0</v>
      </c>
      <c r="F131" s="18"/>
      <c r="G131" s="19"/>
      <c r="H131" s="19"/>
      <c r="I131" s="22"/>
      <c r="J131" s="139">
        <f t="shared" si="5"/>
        <v>0</v>
      </c>
      <c r="K131" s="23"/>
    </row>
    <row r="132" spans="1:11" s="6" customFormat="1" ht="15">
      <c r="A132" s="24" t="s">
        <v>102</v>
      </c>
      <c r="B132" s="18"/>
      <c r="C132" s="18"/>
      <c r="D132" s="18"/>
      <c r="E132" s="21"/>
      <c r="F132" s="18"/>
      <c r="G132" s="19"/>
      <c r="H132" s="19"/>
      <c r="I132" s="22"/>
      <c r="J132" s="139">
        <f t="shared" si="5"/>
        <v>0</v>
      </c>
      <c r="K132" s="23"/>
    </row>
    <row r="133" spans="1:11" s="6" customFormat="1" ht="15">
      <c r="A133" s="24" t="s">
        <v>71</v>
      </c>
      <c r="B133" s="18"/>
      <c r="C133" s="18"/>
      <c r="D133" s="18"/>
      <c r="E133" s="21"/>
      <c r="F133" s="18"/>
      <c r="G133" s="19"/>
      <c r="H133" s="19"/>
      <c r="I133" s="22">
        <f>G133*H133</f>
        <v>0</v>
      </c>
      <c r="J133" s="139">
        <f t="shared" si="5"/>
        <v>0</v>
      </c>
      <c r="K133" s="23"/>
    </row>
    <row r="134" spans="1:11" s="6" customFormat="1" ht="15">
      <c r="A134" s="24" t="s">
        <v>103</v>
      </c>
      <c r="B134" s="18"/>
      <c r="C134" s="18"/>
      <c r="D134" s="18"/>
      <c r="E134" s="21"/>
      <c r="F134" s="18"/>
      <c r="G134" s="19"/>
      <c r="H134" s="19"/>
      <c r="I134" s="22"/>
      <c r="J134" s="139">
        <f t="shared" si="5"/>
        <v>0</v>
      </c>
      <c r="K134" s="23"/>
    </row>
    <row r="135" spans="1:11" s="6" customFormat="1" ht="15">
      <c r="A135" s="24"/>
      <c r="B135" s="18"/>
      <c r="C135" s="18"/>
      <c r="D135" s="18"/>
      <c r="E135" s="21"/>
      <c r="F135" s="18"/>
      <c r="G135" s="19"/>
      <c r="H135" s="19"/>
      <c r="I135" s="22"/>
      <c r="J135" s="139"/>
      <c r="K135" s="23"/>
    </row>
    <row r="136" spans="1:11" s="6" customFormat="1" ht="15">
      <c r="A136" s="63" t="s">
        <v>104</v>
      </c>
      <c r="B136" s="18"/>
      <c r="C136" s="18"/>
      <c r="D136" s="18"/>
      <c r="E136" s="21">
        <f>C136*D136</f>
        <v>0</v>
      </c>
      <c r="F136" s="18"/>
      <c r="G136" s="19"/>
      <c r="H136" s="19"/>
      <c r="I136" s="22"/>
      <c r="J136" s="139">
        <f>E136+I136</f>
        <v>0</v>
      </c>
      <c r="K136" s="23"/>
    </row>
    <row r="137" spans="1:11" s="6" customFormat="1" ht="15">
      <c r="A137" s="63" t="s">
        <v>105</v>
      </c>
      <c r="B137" s="18"/>
      <c r="C137" s="18"/>
      <c r="D137" s="18"/>
      <c r="E137" s="21">
        <f>C137*D137</f>
        <v>0</v>
      </c>
      <c r="F137" s="18"/>
      <c r="G137" s="19"/>
      <c r="H137" s="19"/>
      <c r="I137" s="22"/>
      <c r="J137" s="139">
        <f>E137+I137</f>
        <v>0</v>
      </c>
      <c r="K137" s="23"/>
    </row>
    <row r="138" spans="1:11" s="6" customFormat="1" ht="15">
      <c r="A138" s="63" t="s">
        <v>106</v>
      </c>
      <c r="B138" s="18"/>
      <c r="C138" s="18"/>
      <c r="D138" s="18"/>
      <c r="E138" s="21">
        <f>C138*D138</f>
        <v>0</v>
      </c>
      <c r="F138" s="18"/>
      <c r="G138" s="19"/>
      <c r="H138" s="19"/>
      <c r="I138" s="22"/>
      <c r="J138" s="139">
        <f>E138+I138</f>
        <v>0</v>
      </c>
      <c r="K138" s="23"/>
    </row>
    <row r="139" spans="1:11" s="6" customFormat="1" ht="15">
      <c r="A139" s="63" t="s">
        <v>107</v>
      </c>
      <c r="B139" s="18"/>
      <c r="C139" s="18"/>
      <c r="D139" s="18"/>
      <c r="E139" s="21">
        <f>C139*D139</f>
        <v>0</v>
      </c>
      <c r="F139" s="18"/>
      <c r="G139" s="19"/>
      <c r="H139" s="19"/>
      <c r="I139" s="22">
        <f>G139*H139</f>
        <v>0</v>
      </c>
      <c r="J139" s="139">
        <f>E139+I139</f>
        <v>0</v>
      </c>
      <c r="K139" s="23"/>
    </row>
    <row r="140" spans="1:11" s="6" customFormat="1" ht="15">
      <c r="A140" s="63"/>
      <c r="B140" s="18"/>
      <c r="C140" s="18"/>
      <c r="D140" s="18"/>
      <c r="E140" s="21"/>
      <c r="F140" s="18"/>
      <c r="G140" s="19"/>
      <c r="H140" s="19"/>
      <c r="I140" s="22"/>
      <c r="J140" s="139"/>
      <c r="K140" s="23"/>
    </row>
    <row r="141" spans="1:11" s="6" customFormat="1" ht="15">
      <c r="A141" s="64" t="s">
        <v>108</v>
      </c>
      <c r="B141" s="25"/>
      <c r="C141" s="19"/>
      <c r="E141" s="21"/>
      <c r="F141" s="25"/>
      <c r="G141" s="19"/>
      <c r="H141" s="19"/>
      <c r="I141" s="22"/>
      <c r="J141" s="139">
        <f>E141+I141</f>
        <v>0</v>
      </c>
      <c r="K141" s="23"/>
    </row>
    <row r="142" spans="1:11" s="6" customFormat="1" ht="15">
      <c r="A142" s="64"/>
      <c r="B142" s="25"/>
      <c r="C142" s="30"/>
      <c r="D142" s="30"/>
      <c r="E142" s="21"/>
      <c r="F142" s="25"/>
      <c r="G142" s="19"/>
      <c r="H142" s="19"/>
      <c r="I142" s="22"/>
      <c r="J142" s="139">
        <f>E142+I142</f>
        <v>0</v>
      </c>
      <c r="K142" s="23"/>
    </row>
    <row r="143" spans="1:11" s="6" customFormat="1" ht="15">
      <c r="A143" s="24"/>
      <c r="B143" s="25"/>
      <c r="C143" s="30"/>
      <c r="D143" s="30"/>
      <c r="E143" s="21"/>
      <c r="F143" s="25"/>
      <c r="G143" s="19"/>
      <c r="H143" s="19"/>
      <c r="I143" s="22"/>
      <c r="J143" s="139"/>
      <c r="K143" s="23"/>
    </row>
    <row r="144" spans="1:11" s="6" customFormat="1" ht="16.5" customHeight="1">
      <c r="A144" s="31" t="s">
        <v>109</v>
      </c>
      <c r="B144" s="53"/>
      <c r="C144" s="53"/>
      <c r="D144" s="54"/>
      <c r="E144" s="21">
        <f>SUM(E124:E143)</f>
        <v>0</v>
      </c>
      <c r="F144" s="53"/>
      <c r="G144" s="54"/>
      <c r="H144" s="54"/>
      <c r="I144" s="22">
        <f>SUM(I124:I143)</f>
        <v>0</v>
      </c>
      <c r="J144" s="139">
        <f>E144+I144</f>
        <v>0</v>
      </c>
      <c r="K144" s="23"/>
    </row>
    <row r="145" spans="1:11" s="6" customFormat="1" ht="12.75" customHeight="1">
      <c r="A145" s="39"/>
      <c r="B145" s="65"/>
      <c r="C145" s="65"/>
      <c r="D145" s="66"/>
      <c r="E145" s="21"/>
      <c r="F145" s="65"/>
      <c r="G145" s="66"/>
      <c r="H145" s="66"/>
      <c r="I145" s="22"/>
      <c r="J145" s="139"/>
      <c r="K145" s="23"/>
    </row>
    <row r="146" spans="1:11" s="6" customFormat="1" ht="19.5" customHeight="1">
      <c r="A146" s="13" t="s">
        <v>110</v>
      </c>
      <c r="B146" s="14"/>
      <c r="C146" s="14"/>
      <c r="D146" s="15"/>
      <c r="E146" s="16"/>
      <c r="F146" s="14"/>
      <c r="G146" s="15"/>
      <c r="H146" s="15"/>
      <c r="I146" s="16"/>
      <c r="J146" s="139">
        <f aca="true" t="shared" si="6" ref="J146:J166">E146+I146</f>
        <v>0</v>
      </c>
      <c r="K146" s="23"/>
    </row>
    <row r="147" spans="1:11" s="70" customFormat="1" ht="25.5">
      <c r="A147" s="67" t="s">
        <v>111</v>
      </c>
      <c r="B147" s="25"/>
      <c r="C147" s="25"/>
      <c r="D147" s="26"/>
      <c r="E147" s="68"/>
      <c r="F147" s="25"/>
      <c r="G147" s="26"/>
      <c r="H147" s="26"/>
      <c r="I147" s="68"/>
      <c r="J147" s="139">
        <f t="shared" si="6"/>
        <v>0</v>
      </c>
      <c r="K147" s="69"/>
    </row>
    <row r="148" spans="1:11" s="70" customFormat="1" ht="26.25" customHeight="1">
      <c r="A148" s="71" t="s">
        <v>112</v>
      </c>
      <c r="B148" s="27" t="s">
        <v>154</v>
      </c>
      <c r="C148" s="25"/>
      <c r="D148" s="26"/>
      <c r="E148" s="68"/>
      <c r="F148" s="27" t="s">
        <v>154</v>
      </c>
      <c r="G148" s="26"/>
      <c r="H148" s="26"/>
      <c r="I148" s="68"/>
      <c r="J148" s="139">
        <f t="shared" si="6"/>
        <v>0</v>
      </c>
      <c r="K148" s="69"/>
    </row>
    <row r="149" spans="1:11" s="70" customFormat="1" ht="15">
      <c r="A149" s="71" t="s">
        <v>113</v>
      </c>
      <c r="B149" s="25"/>
      <c r="C149" s="25"/>
      <c r="D149" s="26"/>
      <c r="E149" s="68"/>
      <c r="F149" s="25"/>
      <c r="G149" s="26"/>
      <c r="H149" s="26"/>
      <c r="I149" s="68"/>
      <c r="J149" s="139">
        <f t="shared" si="6"/>
        <v>0</v>
      </c>
      <c r="K149" s="69"/>
    </row>
    <row r="150" spans="1:11" s="6" customFormat="1" ht="25.5">
      <c r="A150" s="72" t="s">
        <v>114</v>
      </c>
      <c r="B150" s="25"/>
      <c r="C150" s="25"/>
      <c r="D150" s="26"/>
      <c r="E150" s="21"/>
      <c r="F150" s="25"/>
      <c r="G150" s="26"/>
      <c r="H150" s="26"/>
      <c r="I150" s="22"/>
      <c r="J150" s="139">
        <f t="shared" si="6"/>
        <v>0</v>
      </c>
      <c r="K150" s="23"/>
    </row>
    <row r="151" spans="1:11" s="6" customFormat="1" ht="25.5">
      <c r="A151" s="72" t="s">
        <v>115</v>
      </c>
      <c r="B151" s="25"/>
      <c r="C151" s="25"/>
      <c r="D151" s="26"/>
      <c r="E151" s="21"/>
      <c r="F151" s="25"/>
      <c r="G151" s="26"/>
      <c r="H151" s="26"/>
      <c r="I151" s="22"/>
      <c r="J151" s="139">
        <f t="shared" si="6"/>
        <v>0</v>
      </c>
      <c r="K151" s="23"/>
    </row>
    <row r="152" spans="1:11" s="6" customFormat="1" ht="15">
      <c r="A152" s="64" t="s">
        <v>116</v>
      </c>
      <c r="B152" s="25"/>
      <c r="C152" s="25"/>
      <c r="D152" s="26"/>
      <c r="E152" s="21">
        <f>C152*D152</f>
        <v>0</v>
      </c>
      <c r="F152" s="25" t="s">
        <v>51</v>
      </c>
      <c r="G152" s="26"/>
      <c r="H152" s="26"/>
      <c r="I152" s="22">
        <f>G152*H152</f>
        <v>0</v>
      </c>
      <c r="J152" s="139">
        <f t="shared" si="6"/>
        <v>0</v>
      </c>
      <c r="K152" s="23"/>
    </row>
    <row r="153" spans="1:11" s="6" customFormat="1" ht="17.25" customHeight="1">
      <c r="A153" s="72" t="s">
        <v>117</v>
      </c>
      <c r="B153" s="25"/>
      <c r="C153" s="25"/>
      <c r="D153" s="26"/>
      <c r="E153" s="21"/>
      <c r="F153" s="25"/>
      <c r="G153" s="26"/>
      <c r="H153" s="26"/>
      <c r="I153" s="22"/>
      <c r="J153" s="139">
        <f t="shared" si="6"/>
        <v>0</v>
      </c>
      <c r="K153" s="23"/>
    </row>
    <row r="154" spans="1:11" s="6" customFormat="1" ht="15">
      <c r="A154" s="64" t="s">
        <v>122</v>
      </c>
      <c r="B154" s="25" t="s">
        <v>118</v>
      </c>
      <c r="C154" s="25"/>
      <c r="D154" s="26"/>
      <c r="E154" s="21">
        <f>C154*D154</f>
        <v>0</v>
      </c>
      <c r="F154" s="25" t="s">
        <v>118</v>
      </c>
      <c r="G154" s="26"/>
      <c r="H154" s="26"/>
      <c r="I154" s="22">
        <f>G154*H154</f>
        <v>0</v>
      </c>
      <c r="J154" s="139">
        <f t="shared" si="6"/>
        <v>0</v>
      </c>
      <c r="K154" s="23"/>
    </row>
    <row r="155" spans="1:11" s="6" customFormat="1" ht="15">
      <c r="A155" s="71" t="s">
        <v>121</v>
      </c>
      <c r="B155" s="25" t="s">
        <v>119</v>
      </c>
      <c r="C155" s="25"/>
      <c r="D155" s="26"/>
      <c r="E155" s="21">
        <f>C155*D155</f>
        <v>0</v>
      </c>
      <c r="F155" s="25" t="s">
        <v>119</v>
      </c>
      <c r="G155" s="26"/>
      <c r="H155" s="26"/>
      <c r="I155" s="22">
        <f>G155*H155</f>
        <v>0</v>
      </c>
      <c r="J155" s="139">
        <f t="shared" si="6"/>
        <v>0</v>
      </c>
      <c r="K155" s="23"/>
    </row>
    <row r="156" spans="1:11" s="6" customFormat="1" ht="25.5">
      <c r="A156" s="64" t="s">
        <v>123</v>
      </c>
      <c r="B156" s="25" t="s">
        <v>120</v>
      </c>
      <c r="C156" s="25"/>
      <c r="D156" s="26"/>
      <c r="E156" s="21">
        <f>C156*D156</f>
        <v>0</v>
      </c>
      <c r="F156" s="25" t="s">
        <v>120</v>
      </c>
      <c r="G156" s="26"/>
      <c r="H156" s="26"/>
      <c r="I156" s="22">
        <f>G156*H156</f>
        <v>0</v>
      </c>
      <c r="J156" s="139">
        <f t="shared" si="6"/>
        <v>0</v>
      </c>
      <c r="K156" s="23"/>
    </row>
    <row r="157" spans="1:11" s="6" customFormat="1" ht="15">
      <c r="A157" s="64" t="s">
        <v>124</v>
      </c>
      <c r="B157" s="25"/>
      <c r="C157" s="25"/>
      <c r="D157" s="26"/>
      <c r="E157" s="21"/>
      <c r="F157" s="25"/>
      <c r="G157" s="26"/>
      <c r="H157" s="26"/>
      <c r="I157" s="22"/>
      <c r="J157" s="139">
        <f t="shared" si="6"/>
        <v>0</v>
      </c>
      <c r="K157" s="23"/>
    </row>
    <row r="158" spans="1:11" s="6" customFormat="1" ht="15">
      <c r="A158" s="64" t="s">
        <v>125</v>
      </c>
      <c r="B158" s="25"/>
      <c r="C158" s="25"/>
      <c r="D158" s="26"/>
      <c r="E158" s="21"/>
      <c r="F158" s="25"/>
      <c r="G158" s="26"/>
      <c r="H158" s="26"/>
      <c r="I158" s="22"/>
      <c r="J158" s="139">
        <f t="shared" si="6"/>
        <v>0</v>
      </c>
      <c r="K158" s="23"/>
    </row>
    <row r="159" spans="1:11" s="6" customFormat="1" ht="15">
      <c r="A159" s="73" t="s">
        <v>126</v>
      </c>
      <c r="B159" s="25"/>
      <c r="C159" s="25"/>
      <c r="D159" s="26"/>
      <c r="E159" s="21"/>
      <c r="F159" s="25"/>
      <c r="G159" s="26"/>
      <c r="H159" s="26"/>
      <c r="I159" s="22"/>
      <c r="J159" s="139">
        <f t="shared" si="6"/>
        <v>0</v>
      </c>
      <c r="K159" s="23"/>
    </row>
    <row r="160" spans="1:11" s="6" customFormat="1" ht="15">
      <c r="A160" s="64" t="s">
        <v>127</v>
      </c>
      <c r="B160" s="25"/>
      <c r="C160" s="25"/>
      <c r="D160" s="26"/>
      <c r="E160" s="21">
        <f>C165*D165</f>
        <v>0</v>
      </c>
      <c r="F160" s="25"/>
      <c r="G160" s="26"/>
      <c r="H160" s="26"/>
      <c r="I160" s="22">
        <f>G160*H160</f>
        <v>0</v>
      </c>
      <c r="J160" s="139">
        <f t="shared" si="6"/>
        <v>0</v>
      </c>
      <c r="K160" s="23"/>
    </row>
    <row r="161" spans="1:11" s="6" customFormat="1" ht="15">
      <c r="A161" s="73" t="s">
        <v>128</v>
      </c>
      <c r="B161" s="25"/>
      <c r="C161" s="25"/>
      <c r="D161" s="26"/>
      <c r="E161" s="21"/>
      <c r="F161" s="25"/>
      <c r="G161" s="26"/>
      <c r="H161" s="26"/>
      <c r="I161" s="22"/>
      <c r="J161" s="139">
        <f t="shared" si="6"/>
        <v>0</v>
      </c>
      <c r="K161" s="23"/>
    </row>
    <row r="162" spans="1:11" s="6" customFormat="1" ht="15">
      <c r="A162" s="64" t="s">
        <v>129</v>
      </c>
      <c r="B162" s="25"/>
      <c r="C162" s="25"/>
      <c r="D162" s="26"/>
      <c r="E162" s="21"/>
      <c r="F162" s="25"/>
      <c r="G162" s="26"/>
      <c r="H162" s="26"/>
      <c r="I162" s="22"/>
      <c r="J162" s="139">
        <f t="shared" si="6"/>
        <v>0</v>
      </c>
      <c r="K162" s="23"/>
    </row>
    <row r="163" spans="1:11" s="6" customFormat="1" ht="15">
      <c r="A163" s="64" t="s">
        <v>130</v>
      </c>
      <c r="B163" s="25"/>
      <c r="C163" s="25"/>
      <c r="D163" s="26"/>
      <c r="E163" s="21"/>
      <c r="F163" s="25"/>
      <c r="G163" s="26"/>
      <c r="H163" s="26"/>
      <c r="I163" s="22"/>
      <c r="J163" s="139">
        <f t="shared" si="6"/>
        <v>0</v>
      </c>
      <c r="K163" s="23"/>
    </row>
    <row r="164" spans="1:11" s="6" customFormat="1" ht="15">
      <c r="A164" s="73" t="s">
        <v>131</v>
      </c>
      <c r="B164" s="25"/>
      <c r="C164" s="25"/>
      <c r="D164" s="26"/>
      <c r="E164" s="21"/>
      <c r="F164" s="25"/>
      <c r="G164" s="26"/>
      <c r="H164" s="26"/>
      <c r="I164" s="22"/>
      <c r="J164" s="139">
        <f t="shared" si="6"/>
        <v>0</v>
      </c>
      <c r="K164" s="23"/>
    </row>
    <row r="165" spans="1:11" s="6" customFormat="1" ht="15">
      <c r="A165" s="74"/>
      <c r="B165" s="25"/>
      <c r="C165" s="25"/>
      <c r="D165" s="26"/>
      <c r="E165" s="21"/>
      <c r="F165" s="25"/>
      <c r="G165" s="26"/>
      <c r="H165" s="26"/>
      <c r="I165" s="22"/>
      <c r="J165" s="139">
        <f t="shared" si="6"/>
        <v>0</v>
      </c>
      <c r="K165" s="23"/>
    </row>
    <row r="166" spans="1:11" s="6" customFormat="1" ht="15">
      <c r="A166" s="75" t="s">
        <v>156</v>
      </c>
      <c r="B166" s="32"/>
      <c r="C166" s="32"/>
      <c r="D166" s="76"/>
      <c r="E166" s="21">
        <f>SUM(E147:E165)</f>
        <v>0</v>
      </c>
      <c r="F166" s="32"/>
      <c r="G166" s="34"/>
      <c r="H166" s="34"/>
      <c r="I166" s="22">
        <f>SUM(I147:I165)</f>
        <v>0</v>
      </c>
      <c r="J166" s="139">
        <f t="shared" si="6"/>
        <v>0</v>
      </c>
      <c r="K166" s="23"/>
    </row>
    <row r="167" spans="1:11" s="6" customFormat="1" ht="15">
      <c r="A167" s="152" t="s">
        <v>150</v>
      </c>
      <c r="B167" s="276" t="e">
        <f>E166/E175</f>
        <v>#DIV/0!</v>
      </c>
      <c r="C167" s="277"/>
      <c r="D167" s="277"/>
      <c r="E167" s="149" t="str">
        <f>IF(E166&gt;(E175*0.2),"Ratio of requested grant not approved. ","Ratio of requested grant approved.")</f>
        <v>Ratio of requested grant approved.</v>
      </c>
      <c r="F167" s="78"/>
      <c r="G167" s="8"/>
      <c r="H167" s="79"/>
      <c r="I167" s="20"/>
      <c r="J167" s="139"/>
      <c r="K167" s="23"/>
    </row>
    <row r="168" spans="1:11" s="6" customFormat="1" ht="1.5" customHeight="1" thickBot="1">
      <c r="A168" s="80"/>
      <c r="B168" s="81"/>
      <c r="C168" s="82"/>
      <c r="D168" s="82"/>
      <c r="E168" s="83"/>
      <c r="F168" s="81"/>
      <c r="G168" s="82"/>
      <c r="H168" s="82"/>
      <c r="I168" s="83"/>
      <c r="J168" s="139">
        <f>E168+I168</f>
        <v>0</v>
      </c>
      <c r="K168" s="84"/>
    </row>
    <row r="169" spans="1:11" s="6" customFormat="1" ht="30" customHeight="1" thickBot="1">
      <c r="A169" s="85" t="s">
        <v>132</v>
      </c>
      <c r="B169" s="86"/>
      <c r="C169" s="87"/>
      <c r="D169" s="88"/>
      <c r="E169" s="89">
        <f>E49+E78+E89+E105+E121+E144+E166</f>
        <v>0</v>
      </c>
      <c r="F169" s="86"/>
      <c r="G169" s="87"/>
      <c r="H169" s="88"/>
      <c r="I169" s="89">
        <f>I49+I78+I89+I105+I121+I144+I166</f>
        <v>0</v>
      </c>
      <c r="J169" s="139">
        <f>E169+I169</f>
        <v>0</v>
      </c>
      <c r="K169" s="90"/>
    </row>
    <row r="170" spans="1:11" s="6" customFormat="1" ht="18" customHeight="1">
      <c r="A170" s="91" t="s">
        <v>133</v>
      </c>
      <c r="B170" s="92"/>
      <c r="C170" s="93"/>
      <c r="D170" s="93"/>
      <c r="E170" s="94">
        <v>0</v>
      </c>
      <c r="F170" s="95"/>
      <c r="G170" s="93"/>
      <c r="H170" s="93"/>
      <c r="I170" s="94">
        <v>0</v>
      </c>
      <c r="J170" s="139">
        <f>E170+I170</f>
        <v>0</v>
      </c>
      <c r="K170" s="96"/>
    </row>
    <row r="171" spans="1:11" s="6" customFormat="1" ht="19.5" customHeight="1" thickBot="1">
      <c r="A171" s="152" t="s">
        <v>151</v>
      </c>
      <c r="B171" s="305" t="e">
        <f>E170/E169</f>
        <v>#DIV/0!</v>
      </c>
      <c r="C171" s="306"/>
      <c r="D171" s="306"/>
      <c r="E171" s="153" t="str">
        <f>IF(J170&gt;(J169*0.05),"Ratio of requested grant not approved. ","Ratio of requested grant approved.")</f>
        <v>Ratio of requested grant approved.</v>
      </c>
      <c r="F171" s="98"/>
      <c r="G171" s="97"/>
      <c r="H171" s="97"/>
      <c r="I171" s="99"/>
      <c r="J171" s="139"/>
      <c r="K171" s="96"/>
    </row>
    <row r="172" spans="1:11" s="6" customFormat="1" ht="15.75" thickBot="1">
      <c r="A172" s="100" t="s">
        <v>145</v>
      </c>
      <c r="B172" s="101"/>
      <c r="C172" s="102"/>
      <c r="D172" s="103"/>
      <c r="E172" s="150">
        <f>E169+E170</f>
        <v>0</v>
      </c>
      <c r="F172" s="101"/>
      <c r="G172" s="102"/>
      <c r="H172" s="103"/>
      <c r="I172" s="150">
        <f>I169+I170</f>
        <v>0</v>
      </c>
      <c r="J172" s="139">
        <f>E172+I172</f>
        <v>0</v>
      </c>
      <c r="K172" s="96"/>
    </row>
    <row r="173" spans="1:11" s="6" customFormat="1" ht="18.75" customHeight="1">
      <c r="A173" s="104" t="s">
        <v>146</v>
      </c>
      <c r="B173" s="92"/>
      <c r="C173" s="93"/>
      <c r="D173" s="93"/>
      <c r="E173" s="4">
        <v>0</v>
      </c>
      <c r="F173" s="95"/>
      <c r="G173" s="93"/>
      <c r="H173" s="93"/>
      <c r="I173" s="94">
        <v>0</v>
      </c>
      <c r="J173" s="139">
        <f>E173+I173</f>
        <v>0</v>
      </c>
      <c r="K173" s="96"/>
    </row>
    <row r="174" spans="1:11" s="6" customFormat="1" ht="18.75" customHeight="1" thickBot="1">
      <c r="A174" s="152" t="s">
        <v>152</v>
      </c>
      <c r="B174" s="305" t="e">
        <f>E173/E172</f>
        <v>#DIV/0!</v>
      </c>
      <c r="C174" s="306"/>
      <c r="D174" s="306"/>
      <c r="E174" s="154" t="str">
        <f>IF(J173&gt;(J172*0.07),"Ratio of requested grant not approved. ","Ratio of requested grant approved.")</f>
        <v>Ratio of requested grant approved.</v>
      </c>
      <c r="F174" s="98"/>
      <c r="G174" s="97"/>
      <c r="H174" s="97"/>
      <c r="I174" s="99"/>
      <c r="J174" s="139"/>
      <c r="K174" s="96"/>
    </row>
    <row r="175" spans="1:11" s="6" customFormat="1" ht="21.75" customHeight="1" thickBot="1">
      <c r="A175" s="100" t="s">
        <v>147</v>
      </c>
      <c r="B175" s="101"/>
      <c r="C175" s="102"/>
      <c r="D175" s="103"/>
      <c r="E175" s="150">
        <f>E172+E173</f>
        <v>0</v>
      </c>
      <c r="F175" s="101"/>
      <c r="G175" s="102"/>
      <c r="H175" s="103"/>
      <c r="I175" s="151">
        <f>I172+I173</f>
        <v>0</v>
      </c>
      <c r="J175" s="139">
        <f>E175+I175</f>
        <v>0</v>
      </c>
      <c r="K175" s="96"/>
    </row>
    <row r="176" spans="1:11" s="6" customFormat="1" ht="23.25" customHeight="1" thickBot="1">
      <c r="A176" s="105" t="s">
        <v>134</v>
      </c>
      <c r="B176" s="106"/>
      <c r="C176" s="107"/>
      <c r="D176" s="107"/>
      <c r="E176" s="108"/>
      <c r="F176" s="106"/>
      <c r="G176" s="107"/>
      <c r="H176" s="107"/>
      <c r="I176" s="155"/>
      <c r="J176" s="140"/>
      <c r="K176" s="156">
        <f>SUM(K5:K175)</f>
        <v>0</v>
      </c>
    </row>
    <row r="177" spans="1:11" s="6" customFormat="1" ht="18.75" customHeight="1" thickBot="1">
      <c r="A177" s="158" t="s">
        <v>153</v>
      </c>
      <c r="B177" s="267"/>
      <c r="C177" s="268"/>
      <c r="D177" s="268"/>
      <c r="E177" s="268"/>
      <c r="F177" s="268"/>
      <c r="G177" s="268"/>
      <c r="H177" s="268"/>
      <c r="I177" s="268"/>
      <c r="J177" s="269"/>
      <c r="K177" s="157">
        <f>J175+K176</f>
        <v>0</v>
      </c>
    </row>
    <row r="178" spans="1:11" s="6" customFormat="1" ht="15.75" thickBot="1">
      <c r="A178" s="159" t="s">
        <v>135</v>
      </c>
      <c r="B178" s="270" t="e">
        <f>E175/K177</f>
        <v>#DIV/0!</v>
      </c>
      <c r="C178" s="271"/>
      <c r="D178" s="272"/>
      <c r="E178" s="109"/>
      <c r="F178" s="160" t="str">
        <f>IF(E175&gt;(K177*0.9),"Ratio of grant not approved. ","Ratio of grant approved.")</f>
        <v>Ratio of grant approved.</v>
      </c>
      <c r="G178" s="110"/>
      <c r="H178" s="111"/>
      <c r="I178" s="161"/>
      <c r="J178" s="141"/>
      <c r="K178" s="112"/>
    </row>
    <row r="179" spans="1:11" s="6" customFormat="1" ht="15.75" thickBot="1">
      <c r="A179" s="80"/>
      <c r="B179" s="168"/>
      <c r="C179" s="163"/>
      <c r="D179" s="163"/>
      <c r="E179" s="77"/>
      <c r="F179" s="113"/>
      <c r="G179" s="77"/>
      <c r="H179" s="114"/>
      <c r="I179" s="164"/>
      <c r="J179" s="142"/>
      <c r="K179" s="115"/>
    </row>
    <row r="180" spans="1:11" s="6" customFormat="1" ht="15.75" thickBot="1">
      <c r="A180" s="159" t="s">
        <v>136</v>
      </c>
      <c r="B180" s="270" t="e">
        <f>I175/K177</f>
        <v>#DIV/0!</v>
      </c>
      <c r="C180" s="271"/>
      <c r="D180" s="272"/>
      <c r="E180" s="116"/>
      <c r="F180" s="165" t="str">
        <f>IF(I175&lt;(K177*0.05),"Ratio of cash contribution not approved. ","Ratio of cash contribution approved.")</f>
        <v>Ratio of cash contribution approved.</v>
      </c>
      <c r="G180" s="117"/>
      <c r="H180" s="118"/>
      <c r="I180" s="166"/>
      <c r="J180" s="143"/>
      <c r="K180" s="112"/>
    </row>
    <row r="181" spans="1:11" s="6" customFormat="1" ht="15.75" thickBot="1">
      <c r="A181" s="80"/>
      <c r="B181" s="169"/>
      <c r="C181" s="120"/>
      <c r="D181" s="120"/>
      <c r="F181" s="120"/>
      <c r="G181" s="44"/>
      <c r="H181" s="121"/>
      <c r="I181" s="167"/>
      <c r="J181" s="144"/>
      <c r="K181" s="115"/>
    </row>
    <row r="182" spans="1:11" s="6" customFormat="1" ht="18.75" customHeight="1" thickBot="1">
      <c r="A182" s="159" t="s">
        <v>137</v>
      </c>
      <c r="B182" s="270" t="e">
        <f>K176/K177</f>
        <v>#DIV/0!</v>
      </c>
      <c r="C182" s="271"/>
      <c r="D182" s="272"/>
      <c r="E182" s="116"/>
      <c r="F182" s="165" t="str">
        <f>IF(K176&gt;(K177*0.05),"Ratio of in kind contribution not approved. ","Ratio of in kind contribution approved.")</f>
        <v>Ratio of in kind contribution approved.</v>
      </c>
      <c r="G182" s="117"/>
      <c r="H182" s="118"/>
      <c r="I182" s="166"/>
      <c r="J182" s="143"/>
      <c r="K182" s="112"/>
    </row>
    <row r="183" spans="1:11" s="6" customFormat="1" ht="18.75" customHeight="1" thickBot="1">
      <c r="A183" s="122"/>
      <c r="B183" s="170"/>
      <c r="C183" s="124"/>
      <c r="D183" s="124"/>
      <c r="E183" s="124"/>
      <c r="F183" s="125"/>
      <c r="G183" s="124"/>
      <c r="H183" s="126"/>
      <c r="I183" s="127"/>
      <c r="J183" s="145"/>
      <c r="K183" s="128"/>
    </row>
    <row r="184" spans="1:11" s="6" customFormat="1" ht="15">
      <c r="A184" s="129" t="s">
        <v>138</v>
      </c>
      <c r="B184" s="120"/>
      <c r="C184" s="44"/>
      <c r="D184" s="130"/>
      <c r="E184" s="44"/>
      <c r="F184" s="44"/>
      <c r="G184" s="120"/>
      <c r="H184" s="44"/>
      <c r="I184" s="130"/>
      <c r="J184" s="146"/>
      <c r="K184" s="131"/>
    </row>
    <row r="185" spans="1:11" s="6" customFormat="1" ht="15">
      <c r="A185" s="132" t="s">
        <v>139</v>
      </c>
      <c r="B185" s="133"/>
      <c r="C185" s="133"/>
      <c r="D185" s="133"/>
      <c r="E185" s="133"/>
      <c r="F185" s="133"/>
      <c r="G185" s="133"/>
      <c r="H185" s="133"/>
      <c r="I185" s="133"/>
      <c r="J185" s="146"/>
      <c r="K185" s="131"/>
    </row>
    <row r="186" spans="1:11" s="6" customFormat="1" ht="33.75">
      <c r="A186" s="134" t="s">
        <v>155</v>
      </c>
      <c r="B186" s="135"/>
      <c r="C186" s="133"/>
      <c r="D186" s="133"/>
      <c r="E186" s="133"/>
      <c r="F186" s="133"/>
      <c r="G186" s="135"/>
      <c r="H186" s="133"/>
      <c r="I186" s="133"/>
      <c r="J186" s="146"/>
      <c r="K186" s="131"/>
    </row>
    <row r="187" ht="15">
      <c r="A187" s="2"/>
    </row>
  </sheetData>
  <mergeCells count="18">
    <mergeCell ref="B177:J177"/>
    <mergeCell ref="B178:D178"/>
    <mergeCell ref="B180:D180"/>
    <mergeCell ref="B182:D182"/>
    <mergeCell ref="B50:D50"/>
    <mergeCell ref="B167:D167"/>
    <mergeCell ref="B171:D171"/>
    <mergeCell ref="B174:D174"/>
    <mergeCell ref="B1:J1"/>
    <mergeCell ref="B2:E2"/>
    <mergeCell ref="F2:I2"/>
    <mergeCell ref="D3:D4"/>
    <mergeCell ref="J3:J4"/>
    <mergeCell ref="A3:A4"/>
    <mergeCell ref="K3:K4"/>
    <mergeCell ref="I3:I4"/>
    <mergeCell ref="H3:H4"/>
    <mergeCell ref="E3:E4"/>
  </mergeCells>
  <printOptions/>
  <pageMargins left="0.6692913385826772" right="0.3937007874015748" top="0.8661417322834646" bottom="0.3937007874015748" header="0.3937007874015748" footer="0.1968503937007874"/>
  <pageSetup horizontalDpi="300" verticalDpi="300" orientation="landscape" paperSize="9" scale="63" r:id="rId1"/>
  <headerFooter alignWithMargins="0">
    <oddHeader>&amp;LCombating exclusion from the world of work
PHARE 2002/000-315.01.04&amp;R&amp;12 2. component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">
      <selection activeCell="A1" sqref="A1:C2"/>
    </sheetView>
  </sheetViews>
  <sheetFormatPr defaultColWidth="9.140625" defaultRowHeight="12.75"/>
  <cols>
    <col min="1" max="1" width="7.421875" style="0" customWidth="1"/>
    <col min="2" max="2" width="41.28125" style="0" customWidth="1"/>
    <col min="3" max="3" width="39.421875" style="1" customWidth="1"/>
    <col min="4" max="4" width="10.8515625" style="0" customWidth="1"/>
    <col min="5" max="5" width="16.28125" style="0" customWidth="1"/>
  </cols>
  <sheetData>
    <row r="1" spans="1:5" s="6" customFormat="1" ht="16.5" customHeight="1">
      <c r="A1" s="296" t="s">
        <v>208</v>
      </c>
      <c r="B1" s="297"/>
      <c r="C1" s="298"/>
      <c r="D1" s="175" t="s">
        <v>25</v>
      </c>
      <c r="E1" s="176" t="s">
        <v>27</v>
      </c>
    </row>
    <row r="2" spans="1:5" s="6" customFormat="1" ht="12.75">
      <c r="A2" s="299"/>
      <c r="B2" s="300"/>
      <c r="C2" s="301"/>
      <c r="D2" s="171" t="s">
        <v>26</v>
      </c>
      <c r="E2" s="172" t="s">
        <v>28</v>
      </c>
    </row>
    <row r="3" spans="1:5" s="6" customFormat="1" ht="12.75">
      <c r="A3" s="182" t="s">
        <v>10</v>
      </c>
      <c r="B3" s="15" t="s">
        <v>13</v>
      </c>
      <c r="C3" s="183"/>
      <c r="D3" s="184"/>
      <c r="E3" s="185"/>
    </row>
    <row r="4" spans="1:5" s="6" customFormat="1" ht="12.75">
      <c r="A4" s="186" t="s">
        <v>4</v>
      </c>
      <c r="B4" s="187" t="s">
        <v>12</v>
      </c>
      <c r="C4" s="26"/>
      <c r="D4" s="184"/>
      <c r="E4" s="188"/>
    </row>
    <row r="5" spans="1:5" s="6" customFormat="1" ht="12.75">
      <c r="A5" s="189"/>
      <c r="B5" s="190"/>
      <c r="C5" s="190"/>
      <c r="D5" s="20"/>
      <c r="E5" s="188"/>
    </row>
    <row r="6" spans="1:5" s="70" customFormat="1" ht="12.75">
      <c r="A6" s="187"/>
      <c r="B6" s="190"/>
      <c r="C6" s="190"/>
      <c r="D6" s="68"/>
      <c r="E6" s="191"/>
    </row>
    <row r="7" spans="1:5" s="70" customFormat="1" ht="25.5">
      <c r="A7" s="186" t="s">
        <v>5</v>
      </c>
      <c r="B7" s="190" t="s">
        <v>14</v>
      </c>
      <c r="C7" s="190"/>
      <c r="D7" s="68"/>
      <c r="E7" s="191"/>
    </row>
    <row r="8" spans="1:5" s="70" customFormat="1" ht="12.75">
      <c r="A8" s="187"/>
      <c r="B8" s="192" t="s">
        <v>15</v>
      </c>
      <c r="C8" s="192" t="s">
        <v>16</v>
      </c>
      <c r="D8" s="68"/>
      <c r="E8" s="191"/>
    </row>
    <row r="9" spans="1:5" s="70" customFormat="1" ht="12.75">
      <c r="A9" s="187"/>
      <c r="B9" s="192"/>
      <c r="C9" s="192"/>
      <c r="D9" s="68"/>
      <c r="E9" s="191"/>
    </row>
    <row r="10" spans="1:5" s="70" customFormat="1" ht="12.75">
      <c r="A10" s="187"/>
      <c r="B10" s="192"/>
      <c r="C10" s="192"/>
      <c r="D10" s="68"/>
      <c r="E10" s="191"/>
    </row>
    <row r="11" spans="1:5" s="70" customFormat="1" ht="12.75">
      <c r="A11" s="187"/>
      <c r="B11" s="192"/>
      <c r="C11" s="192"/>
      <c r="D11" s="68"/>
      <c r="E11" s="191"/>
    </row>
    <row r="12" spans="1:5" s="194" customFormat="1" ht="38.25">
      <c r="A12" s="181"/>
      <c r="B12" s="193" t="s">
        <v>17</v>
      </c>
      <c r="C12" s="193"/>
      <c r="D12" s="173">
        <f>SUM(D4:D11)</f>
        <v>0</v>
      </c>
      <c r="E12" s="174" t="e">
        <f>D12/D29</f>
        <v>#DIV/0!</v>
      </c>
    </row>
    <row r="13" spans="1:5" s="70" customFormat="1" ht="14.25" customHeight="1">
      <c r="A13" s="181"/>
      <c r="B13" s="302" t="str">
        <f>IF(D12&lt;(D29*0.05),"Ratio of financial contribution not approved. ","Ratio of financial contribution approved.")</f>
        <v>Ratio of financial contribution approved.</v>
      </c>
      <c r="C13" s="303"/>
      <c r="D13" s="303"/>
      <c r="E13" s="304"/>
    </row>
    <row r="14" spans="1:5" s="131" customFormat="1" ht="12.75">
      <c r="A14" s="182" t="s">
        <v>11</v>
      </c>
      <c r="B14" s="195" t="s">
        <v>18</v>
      </c>
      <c r="C14" s="195"/>
      <c r="D14" s="16"/>
      <c r="E14" s="196"/>
    </row>
    <row r="15" spans="1:5" s="70" customFormat="1" ht="25.5">
      <c r="A15" s="186" t="s">
        <v>6</v>
      </c>
      <c r="B15" s="190" t="s">
        <v>19</v>
      </c>
      <c r="C15" s="190" t="s">
        <v>21</v>
      </c>
      <c r="D15" s="68"/>
      <c r="E15" s="191"/>
    </row>
    <row r="16" spans="1:5" s="70" customFormat="1" ht="12.75">
      <c r="A16" s="186"/>
      <c r="B16" s="190"/>
      <c r="C16" s="190"/>
      <c r="D16" s="68"/>
      <c r="E16" s="191"/>
    </row>
    <row r="17" spans="1:5" s="70" customFormat="1" ht="12.75">
      <c r="A17" s="187"/>
      <c r="B17" s="190"/>
      <c r="C17" s="190"/>
      <c r="D17" s="68"/>
      <c r="E17" s="191"/>
    </row>
    <row r="18" spans="1:5" s="70" customFormat="1" ht="25.5">
      <c r="A18" s="186" t="s">
        <v>7</v>
      </c>
      <c r="B18" s="190" t="s">
        <v>20</v>
      </c>
      <c r="C18" s="190"/>
      <c r="D18" s="68"/>
      <c r="E18" s="191"/>
    </row>
    <row r="19" spans="1:5" s="70" customFormat="1" ht="25.5">
      <c r="A19" s="187"/>
      <c r="B19" s="192" t="s">
        <v>0</v>
      </c>
      <c r="C19" s="190" t="s">
        <v>21</v>
      </c>
      <c r="D19" s="68"/>
      <c r="E19" s="191"/>
    </row>
    <row r="20" spans="1:5" s="70" customFormat="1" ht="12.75">
      <c r="A20" s="187"/>
      <c r="B20" s="192"/>
      <c r="C20" s="192"/>
      <c r="D20" s="68"/>
      <c r="E20" s="191"/>
    </row>
    <row r="21" spans="1:5" s="70" customFormat="1" ht="12.75">
      <c r="A21" s="187"/>
      <c r="B21" s="192"/>
      <c r="C21" s="192"/>
      <c r="D21" s="68"/>
      <c r="E21" s="191"/>
    </row>
    <row r="22" spans="1:5" s="70" customFormat="1" ht="12.75">
      <c r="A22" s="187"/>
      <c r="B22" s="190"/>
      <c r="C22" s="190"/>
      <c r="D22" s="68"/>
      <c r="E22" s="191"/>
    </row>
    <row r="23" spans="1:5" s="194" customFormat="1" ht="12.75">
      <c r="A23" s="181"/>
      <c r="B23" s="193" t="s">
        <v>22</v>
      </c>
      <c r="C23" s="193"/>
      <c r="D23" s="173">
        <f>SUM(D15:D22)</f>
        <v>0</v>
      </c>
      <c r="E23" s="174" t="e">
        <f>D23/D29</f>
        <v>#DIV/0!</v>
      </c>
    </row>
    <row r="24" spans="1:5" s="70" customFormat="1" ht="12.75">
      <c r="A24" s="181"/>
      <c r="B24" s="302" t="str">
        <f>IF(D23&gt;(D29*0.05),"Ratio of in kind contribution not approved. ","Ratio of in kind contribution approved.")</f>
        <v>Ratio of in kind contribution approved.</v>
      </c>
      <c r="C24" s="303"/>
      <c r="D24" s="303"/>
      <c r="E24" s="304"/>
    </row>
    <row r="25" spans="1:5" s="194" customFormat="1" ht="38.25">
      <c r="A25" s="197" t="s">
        <v>1</v>
      </c>
      <c r="B25" s="193" t="s">
        <v>23</v>
      </c>
      <c r="C25" s="193"/>
      <c r="D25" s="173"/>
      <c r="E25" s="174" t="e">
        <f>D25/D29</f>
        <v>#DIV/0!</v>
      </c>
    </row>
    <row r="26" spans="1:5" s="70" customFormat="1" ht="12.75">
      <c r="A26" s="187"/>
      <c r="B26" s="302" t="str">
        <f>IF(D25&gt;(D29*0.9),"Ratio of requested grant not approved. ","Ratio of requested grant approved.")</f>
        <v>Ratio of requested grant approved.</v>
      </c>
      <c r="C26" s="303"/>
      <c r="D26" s="303"/>
      <c r="E26" s="304"/>
    </row>
    <row r="27" spans="1:5" s="70" customFormat="1" ht="12.75">
      <c r="A27" s="187"/>
      <c r="B27" s="190"/>
      <c r="C27" s="190"/>
      <c r="D27" s="68"/>
      <c r="E27" s="191"/>
    </row>
    <row r="28" spans="1:5" s="70" customFormat="1" ht="13.5" thickBot="1">
      <c r="A28" s="187"/>
      <c r="B28" s="190"/>
      <c r="C28" s="190"/>
      <c r="D28" s="68"/>
      <c r="E28" s="191"/>
    </row>
    <row r="29" spans="1:5" s="198" customFormat="1" ht="18.75" customHeight="1" thickBot="1">
      <c r="A29" s="177" t="s">
        <v>2</v>
      </c>
      <c r="B29" s="178" t="s">
        <v>24</v>
      </c>
      <c r="C29" s="178"/>
      <c r="D29" s="179">
        <f>D12+D23+D25</f>
        <v>0</v>
      </c>
      <c r="E29" s="180">
        <v>1</v>
      </c>
    </row>
  </sheetData>
  <mergeCells count="4">
    <mergeCell ref="A1:C2"/>
    <mergeCell ref="B13:E13"/>
    <mergeCell ref="B24:E24"/>
    <mergeCell ref="B26:E26"/>
  </mergeCells>
  <printOptions/>
  <pageMargins left="0.74" right="0.7480314960629921" top="1.12" bottom="0.85" header="0.5118110236220472" footer="0.5118110236220472"/>
  <pageSetup horizontalDpi="600" verticalDpi="600" orientation="landscape" paperSize="9" scale="85" r:id="rId1"/>
  <headerFooter alignWithMargins="0">
    <oddHeader>&amp;LCombating exclusion from the world of work
PHARE 2002/000-315.01.04&amp;R&amp;"Arial,Félkövér"&amp;12 2. component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matrai</cp:lastModifiedBy>
  <cp:lastPrinted>2003-04-10T11:02:40Z</cp:lastPrinted>
  <dcterms:created xsi:type="dcterms:W3CDTF">2000-04-10T10:46:44Z</dcterms:created>
  <dcterms:modified xsi:type="dcterms:W3CDTF">2003-04-10T13:41:08Z</dcterms:modified>
  <cp:category/>
  <cp:version/>
  <cp:contentType/>
  <cp:contentStatus/>
</cp:coreProperties>
</file>